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88" windowWidth="9264" windowHeight="4956" firstSheet="3" activeTab="5"/>
  </bookViews>
  <sheets>
    <sheet name="EstesaCadrezzate" sheetId="1" r:id="rId1"/>
    <sheet name="TraduzioneCadrezzate" sheetId="2" r:id="rId2"/>
    <sheet name="StatisticheCadrezzate" sheetId="3" r:id="rId3"/>
    <sheet name="EstesaOsmate" sheetId="4" r:id="rId4"/>
    <sheet name="TraduzioneOsmate" sheetId="5" r:id="rId5"/>
    <sheet name="StatisticheOsmate" sheetId="6" r:id="rId6"/>
  </sheets>
  <definedNames>
    <definedName name="Bes04q38" localSheetId="0">'EstesaCadrezzate'!$D$1:$J$267</definedName>
    <definedName name="Bes04q38" localSheetId="1">'TraduzioneCadrezzate'!$D$1:$J$257</definedName>
    <definedName name="Bes04q38" localSheetId="4">'TraduzioneOsmate'!$D$1:$J$3</definedName>
    <definedName name="Bes08q16" localSheetId="0">'EstesaCadrezzate'!$A$4:$J$267</definedName>
    <definedName name="Bes08q16" localSheetId="1">'TraduzioneCadrezzate'!$A$4:$J$257</definedName>
    <definedName name="Bes08q16" localSheetId="4">'TraduzioneOsmate'!#REF!</definedName>
  </definedNames>
  <calcPr fullCalcOnLoad="1" refMode="R1C1"/>
</workbook>
</file>

<file path=xl/sharedStrings.xml><?xml version="1.0" encoding="utf-8"?>
<sst xmlns="http://schemas.openxmlformats.org/spreadsheetml/2006/main" count="2882" uniqueCount="374">
  <si>
    <t>Ambrosio</t>
  </si>
  <si>
    <t>Antonio</t>
  </si>
  <si>
    <t>Antonia</t>
  </si>
  <si>
    <t>Caterina</t>
  </si>
  <si>
    <t>Tona</t>
  </si>
  <si>
    <t>Ambrosina</t>
  </si>
  <si>
    <t>ASDMI, Visite Pastorali, Pieve di Besozzo/Brebbia</t>
  </si>
  <si>
    <t>fam</t>
  </si>
  <si>
    <t>N</t>
  </si>
  <si>
    <t>nome</t>
  </si>
  <si>
    <t>cognome</t>
  </si>
  <si>
    <t>parentela</t>
  </si>
  <si>
    <t>anni</t>
  </si>
  <si>
    <t>Camilla</t>
  </si>
  <si>
    <t>Lucia</t>
  </si>
  <si>
    <t>Angela</t>
  </si>
  <si>
    <t>Angelina</t>
  </si>
  <si>
    <t>Marta</t>
  </si>
  <si>
    <t>Margaritta</t>
  </si>
  <si>
    <t>Batista</t>
  </si>
  <si>
    <t>Madalena</t>
  </si>
  <si>
    <t>Bernardina</t>
  </si>
  <si>
    <t>Cecilia</t>
  </si>
  <si>
    <t>Andrea</t>
  </si>
  <si>
    <t>ch</t>
  </si>
  <si>
    <t>co</t>
  </si>
  <si>
    <t>Primo</t>
  </si>
  <si>
    <t>Bernardino</t>
  </si>
  <si>
    <t>Dominiga</t>
  </si>
  <si>
    <t>Susana</t>
  </si>
  <si>
    <t>Alesander</t>
  </si>
  <si>
    <t>Madelena</t>
  </si>
  <si>
    <t>........</t>
  </si>
  <si>
    <t>nella casa della s.ra Margaritta</t>
  </si>
  <si>
    <t>Dominigo</t>
  </si>
  <si>
    <t>Hieronimo</t>
  </si>
  <si>
    <t>Agnesa</t>
  </si>
  <si>
    <t>nella casa della masaria della Giesia</t>
  </si>
  <si>
    <t>Francescina</t>
  </si>
  <si>
    <t>nella medema casa</t>
  </si>
  <si>
    <t>Bertolomeo</t>
  </si>
  <si>
    <t>Marcantonio</t>
  </si>
  <si>
    <t>Domeniga</t>
  </si>
  <si>
    <t>.............</t>
  </si>
  <si>
    <t>Lugrecia</t>
  </si>
  <si>
    <t>Mateo</t>
  </si>
  <si>
    <t>Gio Antonio</t>
  </si>
  <si>
    <t>Gio. Antonio</t>
  </si>
  <si>
    <t>in casa aliena</t>
  </si>
  <si>
    <t>Milia</t>
  </si>
  <si>
    <t>Cesero</t>
  </si>
  <si>
    <t>Aurelio</t>
  </si>
  <si>
    <t>Malgaritta</t>
  </si>
  <si>
    <t>Batistino</t>
  </si>
  <si>
    <t>moglie</t>
  </si>
  <si>
    <t>figlia</t>
  </si>
  <si>
    <t>figlio</t>
  </si>
  <si>
    <t>fratello</t>
  </si>
  <si>
    <t>M/F</t>
  </si>
  <si>
    <t>.......</t>
  </si>
  <si>
    <t>nipote</t>
  </si>
  <si>
    <t>sorella</t>
  </si>
  <si>
    <t>madre</t>
  </si>
  <si>
    <t xml:space="preserve">moglie </t>
  </si>
  <si>
    <t xml:space="preserve">figlio </t>
  </si>
  <si>
    <t>della Binda</t>
  </si>
  <si>
    <t>Morgante</t>
  </si>
  <si>
    <t>de Bognio</t>
  </si>
  <si>
    <t>Cerù</t>
  </si>
  <si>
    <t>suocera</t>
  </si>
  <si>
    <t>servo</t>
  </si>
  <si>
    <t>serva</t>
  </si>
  <si>
    <t>abiatica</t>
  </si>
  <si>
    <t>figlio del s.r Cesero</t>
  </si>
  <si>
    <t>marito</t>
  </si>
  <si>
    <t>Isabetta</t>
  </si>
  <si>
    <t>Iosepho</t>
  </si>
  <si>
    <t>Iacomina</t>
  </si>
  <si>
    <t>Iacobo</t>
  </si>
  <si>
    <t>Iacobo Antonio</t>
  </si>
  <si>
    <t>Isabella</t>
  </si>
  <si>
    <t>Il s.r Aluisio</t>
  </si>
  <si>
    <t>M</t>
  </si>
  <si>
    <t>Barra</t>
  </si>
  <si>
    <t>Movallo</t>
  </si>
  <si>
    <t>Lentà</t>
  </si>
  <si>
    <t>Mella</t>
  </si>
  <si>
    <t>Canella</t>
  </si>
  <si>
    <t>de Piedro Checco</t>
  </si>
  <si>
    <t>Mafeo</t>
  </si>
  <si>
    <t>Daverio</t>
  </si>
  <si>
    <t>de Rossi</t>
  </si>
  <si>
    <t>Giocca</t>
  </si>
  <si>
    <t>di Bognio</t>
  </si>
  <si>
    <t>Carbone</t>
  </si>
  <si>
    <t>Rospirano</t>
  </si>
  <si>
    <t>Brebbia</t>
  </si>
  <si>
    <t>Besozzo</t>
  </si>
  <si>
    <t>Biancho</t>
  </si>
  <si>
    <t>Luisitti</t>
  </si>
  <si>
    <t>Bontempo</t>
  </si>
  <si>
    <t>Giocha</t>
  </si>
  <si>
    <t>?Tomilla</t>
  </si>
  <si>
    <t>Gambono</t>
  </si>
  <si>
    <t>Beltramitti</t>
  </si>
  <si>
    <t>de Oriano</t>
  </si>
  <si>
    <t>Poncio</t>
  </si>
  <si>
    <t>detta la Botana</t>
  </si>
  <si>
    <t>de Lentà</t>
  </si>
  <si>
    <t>Volli</t>
  </si>
  <si>
    <t>Bosso</t>
  </si>
  <si>
    <t>Boretto</t>
  </si>
  <si>
    <t>Faré</t>
  </si>
  <si>
    <t>Baltramitti</t>
  </si>
  <si>
    <t>Derleno</t>
  </si>
  <si>
    <t>nella casa di Pietro Maria de Bianchi di Monà</t>
  </si>
  <si>
    <t>nella casa del fornasé</t>
  </si>
  <si>
    <t>nella casa della s.ra Margaritta Besozza</t>
  </si>
  <si>
    <t>in casa propria</t>
  </si>
  <si>
    <t>in casa de Ambrosio di Oriano</t>
  </si>
  <si>
    <t>in casa del s.r Carlo del Ponte</t>
  </si>
  <si>
    <t>nella casa di Pietro Maria Biancho</t>
  </si>
  <si>
    <t>nella casa del s.r Arciprette de Monà</t>
  </si>
  <si>
    <t xml:space="preserve">nella casa del s.r Oracio Besozzo </t>
  </si>
  <si>
    <t>nella casa del s.r Oracio Besozzo</t>
  </si>
  <si>
    <t>nella casa del s.r Carlo Ponte</t>
  </si>
  <si>
    <t>in casa di Antonio di Baltramitti</t>
  </si>
  <si>
    <t xml:space="preserve">nella casa del Faré </t>
  </si>
  <si>
    <t>in casa di Iacobo de Airili</t>
  </si>
  <si>
    <t xml:space="preserve">casa di Ms Gio. Antonio Bernago </t>
  </si>
  <si>
    <t>?Bosino</t>
  </si>
  <si>
    <t>Pietro Maria</t>
  </si>
  <si>
    <t>Christofogo</t>
  </si>
  <si>
    <t>Pietro</t>
  </si>
  <si>
    <t>Lucrecia</t>
  </si>
  <si>
    <t>Tomasio</t>
  </si>
  <si>
    <t>Pauolina</t>
  </si>
  <si>
    <t>Donà</t>
  </si>
  <si>
    <t>Donì</t>
  </si>
  <si>
    <t>Gio. Pietro</t>
  </si>
  <si>
    <t>Cesaro</t>
  </si>
  <si>
    <t>Cerubino</t>
  </si>
  <si>
    <t>la s.ra Hotavia</t>
  </si>
  <si>
    <t>il s.r Cesero</t>
  </si>
  <si>
    <t>Madona Rosana</t>
  </si>
  <si>
    <t>Madona Camilla</t>
  </si>
  <si>
    <t>Francesco</t>
  </si>
  <si>
    <t>Tranquillo</t>
  </si>
  <si>
    <t>Giovanina</t>
  </si>
  <si>
    <t>Orsina</t>
  </si>
  <si>
    <t>Evangelista</t>
  </si>
  <si>
    <t>Laura</t>
  </si>
  <si>
    <t>Genovina</t>
  </si>
  <si>
    <t>Luduiga</t>
  </si>
  <si>
    <t>Christoforo</t>
  </si>
  <si>
    <t>Lugreia</t>
  </si>
  <si>
    <t>Stefano</t>
  </si>
  <si>
    <t>Gaspar</t>
  </si>
  <si>
    <t>Novelina</t>
  </si>
  <si>
    <t>F</t>
  </si>
  <si>
    <t>Vitale</t>
  </si>
  <si>
    <t>Barbara</t>
  </si>
  <si>
    <t>Tognetta</t>
  </si>
  <si>
    <t>nella casa del s.r Oracio</t>
  </si>
  <si>
    <t>Aluisio</t>
  </si>
  <si>
    <t>nella casa del s.r Aluisio Besozzo</t>
  </si>
  <si>
    <t>Drusiana</t>
  </si>
  <si>
    <t>Bertolome</t>
  </si>
  <si>
    <t>Vol. 8 quint.16: Stato delle anime di Cadrezzate e Osmate 1597</t>
  </si>
  <si>
    <t>moglie di Francesco</t>
  </si>
  <si>
    <t>suo figlio</t>
  </si>
  <si>
    <t>bracciante</t>
  </si>
  <si>
    <t>vedova</t>
  </si>
  <si>
    <t xml:space="preserve">nella casa della s.ra Margaritta Besozza </t>
  </si>
  <si>
    <t>nella casa ?separata</t>
  </si>
  <si>
    <t xml:space="preserve">in casa del s.r Alusio et fratello Besozzi </t>
  </si>
  <si>
    <t>in casa del s.r Oracio</t>
  </si>
  <si>
    <t>nella casa dil s.r Oracio</t>
  </si>
  <si>
    <t>nella casa del detto Besozzo</t>
  </si>
  <si>
    <t>Ceruti</t>
  </si>
  <si>
    <t>Ambrogio</t>
  </si>
  <si>
    <t>in casa de Ambrogio di Oriano</t>
  </si>
  <si>
    <t>Margherita</t>
  </si>
  <si>
    <t>Giuseppe</t>
  </si>
  <si>
    <t>Domenica</t>
  </si>
  <si>
    <t>Giovanni</t>
  </si>
  <si>
    <t>in casa di Ms. Giovanni Antonio Bernago</t>
  </si>
  <si>
    <t>Giovanni Maria</t>
  </si>
  <si>
    <t>Giovanni Antonio</t>
  </si>
  <si>
    <t>Giovanni Ambrogio</t>
  </si>
  <si>
    <t>moglie di Giovanni</t>
  </si>
  <si>
    <t>nella casa del sig. Giovanni Ambrogio e fratello Besozzi</t>
  </si>
  <si>
    <t>Giacomina</t>
  </si>
  <si>
    <t>Giacomo</t>
  </si>
  <si>
    <t>Giacomo Antonio</t>
  </si>
  <si>
    <t>in casa di Giacomo de Airili</t>
  </si>
  <si>
    <t>Susanna</t>
  </si>
  <si>
    <t>Alessandro</t>
  </si>
  <si>
    <t>Maddalena</t>
  </si>
  <si>
    <t>nella casa della sig.ra Margherita</t>
  </si>
  <si>
    <t>Domenico</t>
  </si>
  <si>
    <t>Gerolamo</t>
  </si>
  <si>
    <t>Agnese</t>
  </si>
  <si>
    <t>Franceschina</t>
  </si>
  <si>
    <t>Battista</t>
  </si>
  <si>
    <t>Bartolomeo</t>
  </si>
  <si>
    <t>moglie di Bartolomeo</t>
  </si>
  <si>
    <t>Cristoforo</t>
  </si>
  <si>
    <t>Giovannina</t>
  </si>
  <si>
    <t>Lucrezia</t>
  </si>
  <si>
    <t>Tommaso</t>
  </si>
  <si>
    <t>Paolina</t>
  </si>
  <si>
    <t>Donato</t>
  </si>
  <si>
    <t>Donina</t>
  </si>
  <si>
    <t>Battistino</t>
  </si>
  <si>
    <t>Giovan Pietro</t>
  </si>
  <si>
    <t>Cesare</t>
  </si>
  <si>
    <t>Cherubino</t>
  </si>
  <si>
    <t>Ambrogina</t>
  </si>
  <si>
    <t>Il sig. Luigi</t>
  </si>
  <si>
    <t>la sig.ra Ottavia</t>
  </si>
  <si>
    <t>il sig. Cesare</t>
  </si>
  <si>
    <t>Madonna Rosanna</t>
  </si>
  <si>
    <t>Madonna Camilla</t>
  </si>
  <si>
    <t>la sig.ra Ortensia</t>
  </si>
  <si>
    <t>Giovan Battista</t>
  </si>
  <si>
    <t>Matteo</t>
  </si>
  <si>
    <t>Giovan Angelo</t>
  </si>
  <si>
    <t>Paolo</t>
  </si>
  <si>
    <t>Giovan Francesco</t>
  </si>
  <si>
    <t>Ludovica</t>
  </si>
  <si>
    <t>in casa del Rev. Ms. prete Giovan Giacomo Besozzi</t>
  </si>
  <si>
    <t>in casa di Ms. Giovan Battista Besozzi</t>
  </si>
  <si>
    <t>nella casa di Ms. Giovan Battista Besozzi</t>
  </si>
  <si>
    <t>nella casa del detto Besozzi</t>
  </si>
  <si>
    <t>Besozzi</t>
  </si>
  <si>
    <t>ASDMI, Visite Pastorali, Pieve di Besozzi/Brebbia</t>
  </si>
  <si>
    <t>Gaspare</t>
  </si>
  <si>
    <t>Pietro Antonio</t>
  </si>
  <si>
    <t>in casa del sig. Carlo del Ponte</t>
  </si>
  <si>
    <t>nella casa del sig. Carlo Ponte</t>
  </si>
  <si>
    <t>nella casa del sig. Giovan Pietro Ponte</t>
  </si>
  <si>
    <t>nella casa del sig. Orazio Besozzi</t>
  </si>
  <si>
    <t>nella casa della sig.ra Margherita Besozzi</t>
  </si>
  <si>
    <t xml:space="preserve">nella casa della sig.ra Margherita Besozzi </t>
  </si>
  <si>
    <t>Antonietta</t>
  </si>
  <si>
    <t>Luigi</t>
  </si>
  <si>
    <t>moglie di Cesare</t>
  </si>
  <si>
    <t>moglie di Giovanni Antonio</t>
  </si>
  <si>
    <t>figlio del sig. Cesare</t>
  </si>
  <si>
    <t>Giovan Giacomo</t>
  </si>
  <si>
    <t xml:space="preserve">nella casa del sig. Giovanni Ambrogio Besozzi </t>
  </si>
  <si>
    <t>di Pietro Francesco</t>
  </si>
  <si>
    <t>nella casa di Pietro Maria Bianchi di Monate</t>
  </si>
  <si>
    <t>nella casa della masseria della chiesa</t>
  </si>
  <si>
    <t>nella medesima casa</t>
  </si>
  <si>
    <t>nella casa del fornaciaio</t>
  </si>
  <si>
    <t xml:space="preserve">in casa di Giovanni Matteo Ferretto </t>
  </si>
  <si>
    <t>nella casa di Pietro Maria Bianchi</t>
  </si>
  <si>
    <t xml:space="preserve">nella casa di Ms. Giovan Battista d'Ispra </t>
  </si>
  <si>
    <t>nella casa del sig. Arciprete di Monate</t>
  </si>
  <si>
    <t xml:space="preserve">nella casa del sig. Orazio Besozzi </t>
  </si>
  <si>
    <t>Ponzio</t>
  </si>
  <si>
    <t>in casa di Antonio Beltramini</t>
  </si>
  <si>
    <t xml:space="preserve">in casa del sig. Luigi e fratello Besozzi </t>
  </si>
  <si>
    <t>in casa d'altri</t>
  </si>
  <si>
    <t>in casa del sig. Orazio Besozzi</t>
  </si>
  <si>
    <t>nella casa del sig. Orazio</t>
  </si>
  <si>
    <t>nella casa del sig. Luigi Besozzi</t>
  </si>
  <si>
    <t>in casa del sig. Orazio</t>
  </si>
  <si>
    <t>di Bogno</t>
  </si>
  <si>
    <t>Lentate</t>
  </si>
  <si>
    <t>Maffeo</t>
  </si>
  <si>
    <t>Rossi</t>
  </si>
  <si>
    <t>moglie di Serafino</t>
  </si>
  <si>
    <t>Bianchi</t>
  </si>
  <si>
    <t>Luisetti</t>
  </si>
  <si>
    <t>Beltramini</t>
  </si>
  <si>
    <t>di Lentate</t>
  </si>
  <si>
    <t>Bossi</t>
  </si>
  <si>
    <t>sarto</t>
  </si>
  <si>
    <t>de Airili</t>
  </si>
  <si>
    <t>Comabbio</t>
  </si>
  <si>
    <t>Belano</t>
  </si>
  <si>
    <t>di Biagio</t>
  </si>
  <si>
    <t>di Giorgio</t>
  </si>
  <si>
    <t>Brusa</t>
  </si>
  <si>
    <t>di Valmaggia</t>
  </si>
  <si>
    <t>Cavatino</t>
  </si>
  <si>
    <t>Bruschera</t>
  </si>
  <si>
    <t>di Tommasina</t>
  </si>
  <si>
    <t>de Tomasina</t>
  </si>
  <si>
    <t>Bruscera</t>
  </si>
  <si>
    <t>di Baltremitti</t>
  </si>
  <si>
    <t>de Valmagia</t>
  </si>
  <si>
    <t>de Giorgio</t>
  </si>
  <si>
    <t>de Biasio</t>
  </si>
  <si>
    <t>Comabio</t>
  </si>
  <si>
    <t>supp</t>
  </si>
  <si>
    <t>X</t>
  </si>
  <si>
    <t>Numero di abitanti</t>
  </si>
  <si>
    <t>Numero di fuochi</t>
  </si>
  <si>
    <t>Numero medio componenti del fuoco</t>
  </si>
  <si>
    <t>Età media</t>
  </si>
  <si>
    <t>Età massima</t>
  </si>
  <si>
    <t>Maschi</t>
  </si>
  <si>
    <t>Femmine</t>
  </si>
  <si>
    <t>Suddivisione in classi di età</t>
  </si>
  <si>
    <t>x 1</t>
  </si>
  <si>
    <t>x 5</t>
  </si>
  <si>
    <t>x 10</t>
  </si>
  <si>
    <t>Curve di tendenza parabolica</t>
  </si>
  <si>
    <t>massaro</t>
  </si>
  <si>
    <t>pensionante</t>
  </si>
  <si>
    <t>Mastro</t>
  </si>
  <si>
    <t>mesi</t>
  </si>
  <si>
    <t>cres</t>
  </si>
  <si>
    <t>com</t>
  </si>
  <si>
    <t>masar</t>
  </si>
  <si>
    <t>sua moglia</t>
  </si>
  <si>
    <t xml:space="preserve">sua moglia </t>
  </si>
  <si>
    <t>sua figlia</t>
  </si>
  <si>
    <t>sua madre</t>
  </si>
  <si>
    <t>sua figliuola</t>
  </si>
  <si>
    <t>sua socera</t>
  </si>
  <si>
    <t>suo figliuolo</t>
  </si>
  <si>
    <t>masar cappo di casa</t>
  </si>
  <si>
    <t>suo nipote</t>
  </si>
  <si>
    <t>suo servo</t>
  </si>
  <si>
    <t>sua serva</t>
  </si>
  <si>
    <t>vidua</t>
  </si>
  <si>
    <t>bracante</t>
  </si>
  <si>
    <t>de Pietro Checco</t>
  </si>
  <si>
    <t>di Pietro Checco</t>
  </si>
  <si>
    <t>suo fratello</t>
  </si>
  <si>
    <t>sua sorella</t>
  </si>
  <si>
    <t>sua nipotta</t>
  </si>
  <si>
    <t>sua madra</t>
  </si>
  <si>
    <t>masaro</t>
  </si>
  <si>
    <t>moglia de Cerefino</t>
  </si>
  <si>
    <t>sua abiadega</t>
  </si>
  <si>
    <t>figlio del s.r Aluisio</t>
  </si>
  <si>
    <t>masaro capo di casa</t>
  </si>
  <si>
    <t>[figlio]</t>
  </si>
  <si>
    <t>masa capo di casa</t>
  </si>
  <si>
    <t>capo di casa masar</t>
  </si>
  <si>
    <t>suo maritto</t>
  </si>
  <si>
    <t>Mastro Pauolo</t>
  </si>
  <si>
    <t>sua figliola</t>
  </si>
  <si>
    <t>suo figliolo</t>
  </si>
  <si>
    <t>masar capo di casa</t>
  </si>
  <si>
    <t>moglia</t>
  </si>
  <si>
    <t>capo di casa masaro</t>
  </si>
  <si>
    <t>moglia de Bertolomeo</t>
  </si>
  <si>
    <t>Giovan</t>
  </si>
  <si>
    <t>Giovan Antonio</t>
  </si>
  <si>
    <t>in casa di Ms. Giovan Batista Besozzo</t>
  </si>
  <si>
    <t>nella casa di M Giovan Batista Besozzo</t>
  </si>
  <si>
    <t>nella casa di Ms. Giovan Batista Besozzo</t>
  </si>
  <si>
    <t>moglia di Giovan</t>
  </si>
  <si>
    <t>Tomaso</t>
  </si>
  <si>
    <t>in casa di Ms. Giovan Antonio Bernago</t>
  </si>
  <si>
    <t>Giovan Batista</t>
  </si>
  <si>
    <t>Giovan Maria</t>
  </si>
  <si>
    <t xml:space="preserve">nella casa dil s.r Giovan Ambrosio Besozzo </t>
  </si>
  <si>
    <t>Giovan Iacobo</t>
  </si>
  <si>
    <t xml:space="preserve">in casa di Giovan Mateo Feretto </t>
  </si>
  <si>
    <t xml:space="preserve">nella casa di Ms Giovan Batista di Ispra </t>
  </si>
  <si>
    <t>nella casa del s.r Giovan Pietro Ponte</t>
  </si>
  <si>
    <t>Giovan Ambrosio</t>
  </si>
  <si>
    <t>in casa dil R. Ms. pbtr. Giovan Iacobo Besozzo</t>
  </si>
  <si>
    <t xml:space="preserve">casa di Ms Giovan Antonio Bernago </t>
  </si>
  <si>
    <t>nella casa del s.r Giovan Ambrosio et suo fratello Besozzi</t>
  </si>
  <si>
    <t>la s.ra Hortensia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</si>
</sst>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/mm/yyyy"/>
    <numFmt numFmtId="168" formatCode="0.0"/>
  </numFmts>
  <fonts count="9">
    <font>
      <sz val="9"/>
      <name val="Arial"/>
      <family val="2"/>
    </font>
    <font>
      <sz val="10"/>
      <name val="Arial"/>
      <family val="0"/>
    </font>
    <font>
      <sz val="14.25"/>
      <name val="Arial"/>
      <family val="0"/>
    </font>
    <font>
      <sz val="10.25"/>
      <name val="Arial"/>
      <family val="2"/>
    </font>
    <font>
      <sz val="8.25"/>
      <name val="Arial"/>
      <family val="2"/>
    </font>
    <font>
      <sz val="12"/>
      <name val="Arial"/>
      <family val="0"/>
    </font>
    <font>
      <sz val="9.5"/>
      <name val="Arial"/>
      <family val="2"/>
    </font>
    <font>
      <sz val="8"/>
      <name val="Arial"/>
      <family val="2"/>
    </font>
    <font>
      <sz val="12.2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68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1 anno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StatisticheCadrezzate!$A$7:$A$106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StatisticheCadrezzate!$B$7:$B$106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48176002"/>
        <c:axId val="30930835"/>
      </c:bar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930835"/>
        <c:crosses val="autoZero"/>
        <c:auto val="1"/>
        <c:lblOffset val="100"/>
        <c:tickLblSkip val="10"/>
        <c:noMultiLvlLbl val="0"/>
      </c:catAx>
      <c:valAx>
        <c:axId val="3093083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176002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885"/>
          <c:y val="0"/>
          <c:w val="0.86625"/>
          <c:h val="0.099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5 anni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StatisticheCadrezzate!$D$7:$D$26</c:f>
            </c:numRef>
          </c:cat>
          <c:val>
            <c:numRef>
              <c:f>StatisticheCadrezzate!$E$7:$E$26</c:f>
            </c:numRef>
          </c:val>
        </c:ser>
        <c:axId val="9942060"/>
        <c:axId val="22369677"/>
      </c:bar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69677"/>
        <c:crosses val="autoZero"/>
        <c:auto val="1"/>
        <c:lblOffset val="100"/>
        <c:tickLblSkip val="2"/>
        <c:noMultiLvlLbl val="0"/>
      </c:catAx>
      <c:valAx>
        <c:axId val="2236967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42060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02"/>
          <c:y val="0"/>
          <c:w val="0.839"/>
          <c:h val="0.103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5"/>
          <c:w val="1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10 anni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StatisticheCadrezzate!$G$7:$G$16</c:f>
            </c:numRef>
          </c:cat>
          <c:val>
            <c:numRef>
              <c:f>StatisticheCadrezzate!$H$7:$H$16</c:f>
            </c:numRef>
          </c:val>
        </c:ser>
        <c:axId val="502"/>
        <c:axId val="4519"/>
      </c:bar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18"/>
          <c:y val="0"/>
          <c:w val="0.82075"/>
          <c:h val="0.103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1 anno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StatisticheOsmate!$A$7:$A$106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cat>
          <c:val>
            <c:numRef>
              <c:f>StatisticheOsmate!$B$7:$B$106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40672"/>
        <c:axId val="366049"/>
      </c:bar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6049"/>
        <c:crosses val="autoZero"/>
        <c:auto val="1"/>
        <c:lblOffset val="100"/>
        <c:tickLblSkip val="10"/>
        <c:noMultiLvlLbl val="0"/>
      </c:catAx>
      <c:valAx>
        <c:axId val="3660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672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825"/>
          <c:y val="0"/>
          <c:w val="0.87625"/>
          <c:h val="0.099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5"/>
          <c:w val="1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5 anni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StatisticheOsmate!$D$7:$D$26</c:f>
            </c:numRef>
          </c:cat>
          <c:val>
            <c:numRef>
              <c:f>StatisticheOsmate!$E$7:$E$26</c:f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auto val="1"/>
        <c:lblOffset val="100"/>
        <c:tickLblSkip val="2"/>
        <c:noMultiLvlLbl val="0"/>
      </c:catAx>
      <c:valAx>
        <c:axId val="2964997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4442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0985"/>
          <c:y val="0"/>
          <c:w val="0.84675"/>
          <c:h val="0.103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5"/>
          <c:w val="1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v>Classi di età di ampiezza 10 anni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cat>
            <c:numRef>
              <c:f>StatisticheOsmate!$G$7:$G$16</c:f>
            </c:numRef>
          </c:cat>
          <c:val>
            <c:numRef>
              <c:f>StatisticheOsmate!$H$7:$H$16</c:f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23220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125"/>
          <c:y val="0"/>
          <c:w val="0.83025"/>
          <c:h val="0.103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0.57575</cdr:y>
    </cdr:from>
    <cdr:to>
      <cdr:x>0.6365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228725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0.57575</cdr:y>
    </cdr:from>
    <cdr:to>
      <cdr:x>0.633</cdr:x>
      <cdr:y>0.66125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22872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</cdr:x>
      <cdr:y>0.57625</cdr:y>
    </cdr:from>
    <cdr:to>
      <cdr:x>0.633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122872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6</xdr:row>
      <xdr:rowOff>0</xdr:rowOff>
    </xdr:from>
    <xdr:to>
      <xdr:col>18</xdr:col>
      <xdr:colOff>9525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333500" y="895350"/>
        <a:ext cx="37909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21</xdr:row>
      <xdr:rowOff>0</xdr:rowOff>
    </xdr:from>
    <xdr:to>
      <xdr:col>18</xdr:col>
      <xdr:colOff>9525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1333500" y="3038475"/>
        <a:ext cx="37909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36</xdr:row>
      <xdr:rowOff>9525</xdr:rowOff>
    </xdr:from>
    <xdr:to>
      <xdr:col>18</xdr:col>
      <xdr:colOff>9525</xdr:colOff>
      <xdr:row>50</xdr:row>
      <xdr:rowOff>142875</xdr:rowOff>
    </xdr:to>
    <xdr:graphicFrame>
      <xdr:nvGraphicFramePr>
        <xdr:cNvPr id="3" name="Chart 3"/>
        <xdr:cNvGraphicFramePr/>
      </xdr:nvGraphicFramePr>
      <xdr:xfrm>
        <a:off x="1333500" y="5191125"/>
        <a:ext cx="379095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0.51025</cdr:x>
      <cdr:y>0.57575</cdr:y>
    </cdr:from>
    <cdr:to>
      <cdr:x>0.63675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1228725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0.57575</cdr:y>
    </cdr:from>
    <cdr:to>
      <cdr:x>0.63325</cdr:x>
      <cdr:y>0.66125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228725"/>
          <a:ext cx="485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0.57625</cdr:y>
    </cdr:from>
    <cdr:to>
      <cdr:x>0.63325</cdr:x>
      <cdr:y>0.66225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228725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6</xdr:row>
      <xdr:rowOff>0</xdr:rowOff>
    </xdr:from>
    <xdr:to>
      <xdr:col>18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323975" y="895350"/>
        <a:ext cx="37528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21</xdr:row>
      <xdr:rowOff>0</xdr:rowOff>
    </xdr:from>
    <xdr:to>
      <xdr:col>18</xdr:col>
      <xdr:colOff>9525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1323975" y="3038475"/>
        <a:ext cx="37623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219075</xdr:colOff>
      <xdr:row>36</xdr:row>
      <xdr:rowOff>9525</xdr:rowOff>
    </xdr:from>
    <xdr:to>
      <xdr:col>18</xdr:col>
      <xdr:colOff>0</xdr:colOff>
      <xdr:row>50</xdr:row>
      <xdr:rowOff>142875</xdr:rowOff>
    </xdr:to>
    <xdr:graphicFrame>
      <xdr:nvGraphicFramePr>
        <xdr:cNvPr id="3" name="Chart 3"/>
        <xdr:cNvGraphicFramePr/>
      </xdr:nvGraphicFramePr>
      <xdr:xfrm>
        <a:off x="1323975" y="5191125"/>
        <a:ext cx="375285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68"/>
  <sheetViews>
    <sheetView workbookViewId="0" topLeftCell="A1">
      <selection activeCell="A1" sqref="A1:J16384"/>
    </sheetView>
  </sheetViews>
  <sheetFormatPr defaultColWidth="9.140625" defaultRowHeight="12"/>
  <cols>
    <col min="1" max="2" width="4.140625" style="0" customWidth="1"/>
    <col min="3" max="5" width="4.140625" style="2" customWidth="1"/>
    <col min="6" max="7" width="19.57421875" style="0" customWidth="1"/>
    <col min="8" max="8" width="25.57421875" style="0" customWidth="1"/>
    <col min="9" max="10" width="4.140625" style="0" customWidth="1"/>
  </cols>
  <sheetData>
    <row r="1" spans="1:11" ht="11.25">
      <c r="A1" s="16" t="s">
        <v>6</v>
      </c>
      <c r="B1" s="16"/>
      <c r="C1" s="17"/>
      <c r="D1" s="17"/>
      <c r="E1" s="17"/>
      <c r="F1" s="16"/>
      <c r="G1" s="16"/>
      <c r="H1" s="16"/>
      <c r="I1" s="16"/>
      <c r="J1" s="16"/>
      <c r="K1" s="16"/>
    </row>
    <row r="2" spans="1:11" ht="12" thickBot="1">
      <c r="A2" s="18" t="s">
        <v>168</v>
      </c>
      <c r="B2" s="18"/>
      <c r="C2" s="19"/>
      <c r="D2" s="19"/>
      <c r="E2" s="19"/>
      <c r="F2" s="18"/>
      <c r="G2" s="18"/>
      <c r="H2" s="18"/>
      <c r="I2" s="18"/>
      <c r="J2" s="18"/>
      <c r="K2" s="16"/>
    </row>
    <row r="3" spans="1:11" ht="12" thickBot="1">
      <c r="A3" s="17" t="s">
        <v>7</v>
      </c>
      <c r="B3" s="17" t="s">
        <v>8</v>
      </c>
      <c r="C3" s="17" t="s">
        <v>58</v>
      </c>
      <c r="D3" s="17" t="s">
        <v>316</v>
      </c>
      <c r="E3" s="17" t="s">
        <v>317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315</v>
      </c>
      <c r="K3" s="16"/>
    </row>
    <row r="4" spans="1:11" ht="11.25">
      <c r="A4" s="20">
        <v>1</v>
      </c>
      <c r="B4" s="20"/>
      <c r="C4" s="21"/>
      <c r="D4" s="21"/>
      <c r="E4" s="21"/>
      <c r="F4" s="20" t="s">
        <v>372</v>
      </c>
      <c r="G4" s="20"/>
      <c r="H4" s="20"/>
      <c r="I4" s="20"/>
      <c r="J4" s="20"/>
      <c r="K4" s="16"/>
    </row>
    <row r="5" spans="1:11" ht="11.25">
      <c r="A5" s="22"/>
      <c r="B5" s="22">
        <v>1</v>
      </c>
      <c r="C5" s="23" t="s">
        <v>82</v>
      </c>
      <c r="D5" s="23" t="s">
        <v>24</v>
      </c>
      <c r="E5" s="23" t="s">
        <v>25</v>
      </c>
      <c r="F5" s="22" t="s">
        <v>26</v>
      </c>
      <c r="G5" s="22" t="s">
        <v>68</v>
      </c>
      <c r="H5" s="22" t="s">
        <v>318</v>
      </c>
      <c r="I5" s="22">
        <v>26</v>
      </c>
      <c r="J5" s="22"/>
      <c r="K5" s="16"/>
    </row>
    <row r="6" spans="1:11" ht="11.25">
      <c r="A6" s="22"/>
      <c r="B6" s="22">
        <f aca="true" t="shared" si="0" ref="B6:B69">IF(B5=0,B4+1,B5+1)</f>
        <v>2</v>
      </c>
      <c r="C6" s="23" t="s">
        <v>159</v>
      </c>
      <c r="D6" s="23"/>
      <c r="E6" s="23" t="s">
        <v>25</v>
      </c>
      <c r="F6" s="22" t="s">
        <v>3</v>
      </c>
      <c r="G6" s="22"/>
      <c r="H6" s="22" t="s">
        <v>319</v>
      </c>
      <c r="I6" s="22">
        <v>22</v>
      </c>
      <c r="J6" s="22"/>
      <c r="K6" s="16"/>
    </row>
    <row r="7" spans="1:11" ht="11.25">
      <c r="A7" s="22"/>
      <c r="B7" s="22">
        <f t="shared" si="0"/>
        <v>3</v>
      </c>
      <c r="C7" s="23" t="s">
        <v>159</v>
      </c>
      <c r="D7" s="23"/>
      <c r="E7" s="23"/>
      <c r="F7" s="22" t="s">
        <v>75</v>
      </c>
      <c r="G7" s="22"/>
      <c r="H7" s="22" t="s">
        <v>323</v>
      </c>
      <c r="I7" s="22">
        <v>3</v>
      </c>
      <c r="J7" s="22"/>
      <c r="K7" s="16"/>
    </row>
    <row r="8" spans="1:11" ht="11.25">
      <c r="A8" s="22"/>
      <c r="B8" s="22">
        <f t="shared" si="0"/>
        <v>4</v>
      </c>
      <c r="C8" s="23" t="s">
        <v>159</v>
      </c>
      <c r="D8" s="23" t="s">
        <v>24</v>
      </c>
      <c r="E8" s="23" t="s">
        <v>25</v>
      </c>
      <c r="F8" s="22" t="s">
        <v>14</v>
      </c>
      <c r="G8" s="22"/>
      <c r="H8" s="22" t="s">
        <v>324</v>
      </c>
      <c r="I8" s="22">
        <v>40</v>
      </c>
      <c r="J8" s="22"/>
      <c r="K8" s="16"/>
    </row>
    <row r="9" spans="1:11" ht="11.25">
      <c r="A9" s="22"/>
      <c r="B9" s="22">
        <f t="shared" si="0"/>
        <v>5</v>
      </c>
      <c r="C9" s="23" t="s">
        <v>159</v>
      </c>
      <c r="D9" s="23"/>
      <c r="E9" s="23"/>
      <c r="F9" s="22" t="s">
        <v>18</v>
      </c>
      <c r="G9" s="22"/>
      <c r="H9" s="22" t="s">
        <v>321</v>
      </c>
      <c r="I9" s="22">
        <v>17</v>
      </c>
      <c r="J9" s="22"/>
      <c r="K9" s="16"/>
    </row>
    <row r="10" spans="1:11" ht="11.25">
      <c r="A10" s="22"/>
      <c r="B10" s="22">
        <f t="shared" si="0"/>
        <v>6</v>
      </c>
      <c r="C10" s="23" t="s">
        <v>82</v>
      </c>
      <c r="D10" s="23"/>
      <c r="E10" s="23"/>
      <c r="F10" s="22" t="s">
        <v>27</v>
      </c>
      <c r="G10" s="22"/>
      <c r="H10" s="22" t="s">
        <v>325</v>
      </c>
      <c r="I10" s="22">
        <v>16</v>
      </c>
      <c r="J10" s="22"/>
      <c r="K10" s="16"/>
    </row>
    <row r="11" spans="1:11" ht="11.25">
      <c r="A11" s="22"/>
      <c r="B11" s="22">
        <f t="shared" si="0"/>
        <v>7</v>
      </c>
      <c r="C11" s="23" t="s">
        <v>82</v>
      </c>
      <c r="D11" s="23"/>
      <c r="E11" s="23"/>
      <c r="F11" s="22" t="s">
        <v>354</v>
      </c>
      <c r="G11" s="22"/>
      <c r="H11" s="22" t="s">
        <v>325</v>
      </c>
      <c r="I11" s="22">
        <v>10</v>
      </c>
      <c r="J11" s="22"/>
      <c r="K11" s="16"/>
    </row>
    <row r="12" spans="1:11" ht="12" thickBot="1">
      <c r="A12" s="22"/>
      <c r="B12" s="22">
        <f t="shared" si="0"/>
        <v>8</v>
      </c>
      <c r="C12" s="23" t="s">
        <v>82</v>
      </c>
      <c r="D12" s="23"/>
      <c r="E12" s="23"/>
      <c r="F12" s="22" t="s">
        <v>227</v>
      </c>
      <c r="G12" s="22"/>
      <c r="H12" s="22" t="s">
        <v>325</v>
      </c>
      <c r="I12" s="22">
        <v>7</v>
      </c>
      <c r="J12" s="22"/>
      <c r="K12" s="16"/>
    </row>
    <row r="13" spans="1:11" ht="11.25">
      <c r="A13" s="20">
        <v>2</v>
      </c>
      <c r="B13" s="20"/>
      <c r="C13" s="21"/>
      <c r="D13" s="21"/>
      <c r="E13" s="21"/>
      <c r="F13" s="20"/>
      <c r="G13" s="20"/>
      <c r="H13" s="20"/>
      <c r="I13" s="20"/>
      <c r="J13" s="20"/>
      <c r="K13" s="16"/>
    </row>
    <row r="14" spans="1:11" ht="11.25">
      <c r="A14" s="22"/>
      <c r="B14" s="22">
        <f t="shared" si="0"/>
        <v>9</v>
      </c>
      <c r="C14" s="23" t="s">
        <v>82</v>
      </c>
      <c r="D14" s="23" t="s">
        <v>24</v>
      </c>
      <c r="E14" s="23" t="s">
        <v>25</v>
      </c>
      <c r="F14" s="22" t="s">
        <v>76</v>
      </c>
      <c r="G14" s="22" t="s">
        <v>83</v>
      </c>
      <c r="H14" s="22" t="s">
        <v>326</v>
      </c>
      <c r="I14" s="22">
        <v>40</v>
      </c>
      <c r="J14" s="22"/>
      <c r="K14" s="16"/>
    </row>
    <row r="15" spans="1:11" ht="11.25">
      <c r="A15" s="22"/>
      <c r="B15" s="22">
        <f t="shared" si="0"/>
        <v>10</v>
      </c>
      <c r="C15" s="23" t="s">
        <v>159</v>
      </c>
      <c r="D15" s="23" t="s">
        <v>24</v>
      </c>
      <c r="E15" s="23" t="s">
        <v>25</v>
      </c>
      <c r="F15" s="22" t="s">
        <v>77</v>
      </c>
      <c r="G15" s="22"/>
      <c r="H15" s="22" t="s">
        <v>319</v>
      </c>
      <c r="I15" s="22">
        <v>33</v>
      </c>
      <c r="J15" s="22"/>
      <c r="K15" s="16"/>
    </row>
    <row r="16" spans="1:11" ht="11.25">
      <c r="A16" s="22"/>
      <c r="B16" s="22">
        <f t="shared" si="0"/>
        <v>11</v>
      </c>
      <c r="C16" s="23" t="s">
        <v>159</v>
      </c>
      <c r="D16" s="23"/>
      <c r="E16" s="23"/>
      <c r="F16" s="22" t="s">
        <v>14</v>
      </c>
      <c r="G16" s="22"/>
      <c r="H16" s="22" t="s">
        <v>321</v>
      </c>
      <c r="I16" s="22">
        <v>16</v>
      </c>
      <c r="J16" s="22"/>
      <c r="K16" s="16"/>
    </row>
    <row r="17" spans="1:11" ht="11.25">
      <c r="A17" s="22"/>
      <c r="B17" s="22">
        <f t="shared" si="0"/>
        <v>12</v>
      </c>
      <c r="C17" s="23" t="s">
        <v>159</v>
      </c>
      <c r="D17" s="23"/>
      <c r="E17" s="23"/>
      <c r="F17" s="22" t="s">
        <v>28</v>
      </c>
      <c r="G17" s="22"/>
      <c r="H17" s="22" t="s">
        <v>321</v>
      </c>
      <c r="I17" s="22">
        <v>12</v>
      </c>
      <c r="J17" s="22"/>
      <c r="K17" s="16"/>
    </row>
    <row r="18" spans="1:11" ht="11.25">
      <c r="A18" s="22"/>
      <c r="B18" s="22">
        <f t="shared" si="0"/>
        <v>13</v>
      </c>
      <c r="C18" s="23" t="s">
        <v>159</v>
      </c>
      <c r="D18" s="23"/>
      <c r="E18" s="23"/>
      <c r="F18" s="22" t="s">
        <v>15</v>
      </c>
      <c r="G18" s="22"/>
      <c r="H18" s="22" t="s">
        <v>321</v>
      </c>
      <c r="I18" s="22">
        <v>9</v>
      </c>
      <c r="J18" s="22"/>
      <c r="K18" s="16"/>
    </row>
    <row r="19" spans="1:11" ht="11.25">
      <c r="A19" s="22"/>
      <c r="B19" s="22">
        <f t="shared" si="0"/>
        <v>14</v>
      </c>
      <c r="C19" s="23" t="s">
        <v>82</v>
      </c>
      <c r="D19" s="23"/>
      <c r="E19" s="23"/>
      <c r="F19" s="22" t="s">
        <v>78</v>
      </c>
      <c r="G19" s="22"/>
      <c r="H19" s="22" t="s">
        <v>170</v>
      </c>
      <c r="I19" s="22">
        <v>1</v>
      </c>
      <c r="J19" s="22"/>
      <c r="K19" s="16"/>
    </row>
    <row r="20" spans="1:11" ht="11.25">
      <c r="A20" s="22"/>
      <c r="B20" s="22">
        <f t="shared" si="0"/>
        <v>15</v>
      </c>
      <c r="C20" s="23" t="s">
        <v>82</v>
      </c>
      <c r="D20" s="23" t="s">
        <v>24</v>
      </c>
      <c r="E20" s="23" t="s">
        <v>25</v>
      </c>
      <c r="F20" s="22" t="s">
        <v>227</v>
      </c>
      <c r="G20" s="22"/>
      <c r="H20" s="22" t="s">
        <v>327</v>
      </c>
      <c r="I20" s="22">
        <v>24</v>
      </c>
      <c r="J20" s="22"/>
      <c r="K20" s="16"/>
    </row>
    <row r="21" spans="1:11" ht="12" thickBot="1">
      <c r="A21" s="22"/>
      <c r="B21" s="22">
        <f t="shared" si="0"/>
        <v>16</v>
      </c>
      <c r="C21" s="23" t="s">
        <v>159</v>
      </c>
      <c r="D21" s="23"/>
      <c r="E21" s="23" t="s">
        <v>25</v>
      </c>
      <c r="F21" s="22" t="s">
        <v>14</v>
      </c>
      <c r="G21" s="22"/>
      <c r="H21" s="22" t="s">
        <v>320</v>
      </c>
      <c r="I21" s="22">
        <v>21</v>
      </c>
      <c r="J21" s="22"/>
      <c r="K21" s="16"/>
    </row>
    <row r="22" spans="1:11" ht="11.25">
      <c r="A22" s="20">
        <v>3</v>
      </c>
      <c r="B22" s="20"/>
      <c r="C22" s="21"/>
      <c r="D22" s="21"/>
      <c r="E22" s="21"/>
      <c r="F22" s="20" t="s">
        <v>115</v>
      </c>
      <c r="G22" s="20"/>
      <c r="H22" s="20"/>
      <c r="I22" s="20"/>
      <c r="J22" s="20"/>
      <c r="K22" s="16"/>
    </row>
    <row r="23" spans="1:11" ht="11.25">
      <c r="A23" s="22"/>
      <c r="B23" s="22">
        <f t="shared" si="0"/>
        <v>17</v>
      </c>
      <c r="C23" s="23" t="s">
        <v>82</v>
      </c>
      <c r="D23" s="23" t="s">
        <v>24</v>
      </c>
      <c r="E23" s="23" t="s">
        <v>25</v>
      </c>
      <c r="F23" s="22" t="s">
        <v>130</v>
      </c>
      <c r="G23" s="22" t="s">
        <v>67</v>
      </c>
      <c r="H23" s="22"/>
      <c r="I23" s="22">
        <v>55</v>
      </c>
      <c r="J23" s="22"/>
      <c r="K23" s="16"/>
    </row>
    <row r="24" spans="1:11" ht="11.25">
      <c r="A24" s="22"/>
      <c r="B24" s="22">
        <f t="shared" si="0"/>
        <v>18</v>
      </c>
      <c r="C24" s="23" t="s">
        <v>159</v>
      </c>
      <c r="D24" s="23"/>
      <c r="E24" s="23" t="s">
        <v>25</v>
      </c>
      <c r="F24" s="22" t="s">
        <v>29</v>
      </c>
      <c r="G24" s="22"/>
      <c r="H24" s="22" t="s">
        <v>321</v>
      </c>
      <c r="I24" s="22">
        <v>17</v>
      </c>
      <c r="J24" s="22"/>
      <c r="K24" s="16"/>
    </row>
    <row r="25" spans="1:11" ht="12" thickBot="1">
      <c r="A25" s="22"/>
      <c r="B25" s="22">
        <f t="shared" si="0"/>
        <v>19</v>
      </c>
      <c r="C25" s="23" t="s">
        <v>159</v>
      </c>
      <c r="D25" s="23"/>
      <c r="E25" s="23"/>
      <c r="F25" s="22" t="s">
        <v>15</v>
      </c>
      <c r="G25" s="22"/>
      <c r="H25" s="22" t="s">
        <v>321</v>
      </c>
      <c r="I25" s="22">
        <v>15</v>
      </c>
      <c r="J25" s="22"/>
      <c r="K25" s="16"/>
    </row>
    <row r="26" spans="1:11" ht="11.25">
      <c r="A26" s="20">
        <v>4</v>
      </c>
      <c r="B26" s="20"/>
      <c r="C26" s="21"/>
      <c r="D26" s="21"/>
      <c r="E26" s="21"/>
      <c r="F26" s="20" t="s">
        <v>361</v>
      </c>
      <c r="G26" s="20"/>
      <c r="H26" s="20"/>
      <c r="I26" s="20"/>
      <c r="J26" s="20"/>
      <c r="K26" s="16"/>
    </row>
    <row r="27" spans="1:11" ht="11.25">
      <c r="A27" s="22"/>
      <c r="B27" s="22">
        <f t="shared" si="0"/>
        <v>20</v>
      </c>
      <c r="C27" s="23" t="s">
        <v>82</v>
      </c>
      <c r="D27" s="23" t="s">
        <v>24</v>
      </c>
      <c r="E27" s="23" t="s">
        <v>25</v>
      </c>
      <c r="F27" s="24" t="s">
        <v>30</v>
      </c>
      <c r="G27" s="22" t="s">
        <v>84</v>
      </c>
      <c r="H27" s="22" t="s">
        <v>313</v>
      </c>
      <c r="I27" s="22">
        <v>30</v>
      </c>
      <c r="J27" s="22"/>
      <c r="K27" s="16"/>
    </row>
    <row r="28" spans="1:11" ht="11.25">
      <c r="A28" s="22"/>
      <c r="B28" s="22">
        <f t="shared" si="0"/>
        <v>21</v>
      </c>
      <c r="C28" s="23" t="s">
        <v>159</v>
      </c>
      <c r="D28" s="23" t="s">
        <v>24</v>
      </c>
      <c r="E28" s="23" t="s">
        <v>25</v>
      </c>
      <c r="F28" s="22" t="s">
        <v>31</v>
      </c>
      <c r="G28" s="22"/>
      <c r="H28" s="22" t="s">
        <v>319</v>
      </c>
      <c r="I28" s="22">
        <v>30</v>
      </c>
      <c r="J28" s="22"/>
      <c r="K28" s="16"/>
    </row>
    <row r="29" spans="1:11" ht="12" thickBot="1">
      <c r="A29" s="22"/>
      <c r="B29" s="22">
        <f t="shared" si="0"/>
        <v>22</v>
      </c>
      <c r="C29" s="23" t="s">
        <v>159</v>
      </c>
      <c r="D29" s="23"/>
      <c r="E29" s="23"/>
      <c r="F29" s="22" t="s">
        <v>32</v>
      </c>
      <c r="G29" s="22"/>
      <c r="H29" s="22" t="s">
        <v>321</v>
      </c>
      <c r="I29" s="22">
        <v>1</v>
      </c>
      <c r="J29" s="22"/>
      <c r="K29" s="16"/>
    </row>
    <row r="30" spans="1:11" ht="11.25">
      <c r="A30" s="20">
        <v>5</v>
      </c>
      <c r="B30" s="20"/>
      <c r="C30" s="21"/>
      <c r="D30" s="21"/>
      <c r="E30" s="21"/>
      <c r="F30" s="20" t="s">
        <v>33</v>
      </c>
      <c r="G30" s="20"/>
      <c r="H30" s="20"/>
      <c r="I30" s="20"/>
      <c r="J30" s="20"/>
      <c r="K30" s="16"/>
    </row>
    <row r="31" spans="1:11" ht="11.25">
      <c r="A31" s="22"/>
      <c r="B31" s="22">
        <f t="shared" si="0"/>
        <v>23</v>
      </c>
      <c r="C31" s="23" t="s">
        <v>82</v>
      </c>
      <c r="D31" s="23" t="s">
        <v>24</v>
      </c>
      <c r="E31" s="23" t="s">
        <v>25</v>
      </c>
      <c r="F31" s="22" t="s">
        <v>1</v>
      </c>
      <c r="G31" s="22" t="s">
        <v>85</v>
      </c>
      <c r="H31" s="22" t="s">
        <v>318</v>
      </c>
      <c r="I31" s="22">
        <v>50</v>
      </c>
      <c r="J31" s="22"/>
      <c r="K31" s="16"/>
    </row>
    <row r="32" spans="1:11" ht="11.25">
      <c r="A32" s="22"/>
      <c r="B32" s="22">
        <f t="shared" si="0"/>
        <v>24</v>
      </c>
      <c r="C32" s="23" t="s">
        <v>159</v>
      </c>
      <c r="D32" s="23" t="s">
        <v>24</v>
      </c>
      <c r="E32" s="23" t="s">
        <v>25</v>
      </c>
      <c r="F32" s="22" t="s">
        <v>16</v>
      </c>
      <c r="G32" s="22"/>
      <c r="H32" s="22" t="s">
        <v>319</v>
      </c>
      <c r="I32" s="22">
        <v>46</v>
      </c>
      <c r="J32" s="22"/>
      <c r="K32" s="16"/>
    </row>
    <row r="33" spans="1:11" ht="11.25">
      <c r="A33" s="22"/>
      <c r="B33" s="22">
        <f t="shared" si="0"/>
        <v>25</v>
      </c>
      <c r="C33" s="23" t="s">
        <v>82</v>
      </c>
      <c r="D33" s="23"/>
      <c r="E33" s="23" t="s">
        <v>25</v>
      </c>
      <c r="F33" s="22" t="s">
        <v>34</v>
      </c>
      <c r="G33" s="22"/>
      <c r="H33" s="22" t="s">
        <v>170</v>
      </c>
      <c r="I33" s="22">
        <v>19</v>
      </c>
      <c r="J33" s="22"/>
      <c r="K33" s="16"/>
    </row>
    <row r="34" spans="1:11" ht="11.25">
      <c r="A34" s="22"/>
      <c r="B34" s="22">
        <f t="shared" si="0"/>
        <v>26</v>
      </c>
      <c r="C34" s="23" t="s">
        <v>82</v>
      </c>
      <c r="D34" s="23"/>
      <c r="E34" s="23" t="s">
        <v>25</v>
      </c>
      <c r="F34" s="22" t="s">
        <v>35</v>
      </c>
      <c r="G34" s="22"/>
      <c r="H34" s="22" t="s">
        <v>170</v>
      </c>
      <c r="I34" s="22">
        <v>16</v>
      </c>
      <c r="J34" s="22"/>
      <c r="K34" s="16"/>
    </row>
    <row r="35" spans="1:11" ht="11.25">
      <c r="A35" s="22"/>
      <c r="B35" s="22">
        <f t="shared" si="0"/>
        <v>27</v>
      </c>
      <c r="C35" s="23" t="s">
        <v>82</v>
      </c>
      <c r="D35" s="23"/>
      <c r="E35" s="23"/>
      <c r="F35" s="22" t="s">
        <v>0</v>
      </c>
      <c r="G35" s="22"/>
      <c r="H35" s="22" t="s">
        <v>328</v>
      </c>
      <c r="I35" s="22">
        <v>17</v>
      </c>
      <c r="J35" s="22"/>
      <c r="K35" s="16"/>
    </row>
    <row r="36" spans="1:11" ht="11.25">
      <c r="A36" s="22"/>
      <c r="B36" s="22">
        <f t="shared" si="0"/>
        <v>28</v>
      </c>
      <c r="C36" s="23" t="s">
        <v>82</v>
      </c>
      <c r="D36" s="23"/>
      <c r="E36" s="23"/>
      <c r="F36" s="22" t="s">
        <v>23</v>
      </c>
      <c r="G36" s="22"/>
      <c r="H36" s="22" t="s">
        <v>328</v>
      </c>
      <c r="I36" s="22">
        <v>12</v>
      </c>
      <c r="J36" s="22"/>
      <c r="K36" s="16"/>
    </row>
    <row r="37" spans="1:11" ht="12" thickBot="1">
      <c r="A37" s="22"/>
      <c r="B37" s="22">
        <f t="shared" si="0"/>
        <v>29</v>
      </c>
      <c r="C37" s="23" t="s">
        <v>159</v>
      </c>
      <c r="D37" s="23"/>
      <c r="E37" s="23"/>
      <c r="F37" s="22" t="s">
        <v>36</v>
      </c>
      <c r="G37" s="22"/>
      <c r="H37" s="22" t="s">
        <v>329</v>
      </c>
      <c r="I37" s="22">
        <v>22</v>
      </c>
      <c r="J37" s="22"/>
      <c r="K37" s="16"/>
    </row>
    <row r="38" spans="1:11" ht="11.25">
      <c r="A38" s="20">
        <v>6</v>
      </c>
      <c r="B38" s="20"/>
      <c r="C38" s="21"/>
      <c r="D38" s="21"/>
      <c r="E38" s="21"/>
      <c r="F38" s="20" t="s">
        <v>37</v>
      </c>
      <c r="G38" s="20"/>
      <c r="H38" s="20"/>
      <c r="I38" s="20"/>
      <c r="J38" s="20"/>
      <c r="K38" s="16"/>
    </row>
    <row r="39" spans="1:11" ht="11.25">
      <c r="A39" s="22"/>
      <c r="B39" s="22">
        <f t="shared" si="0"/>
        <v>30</v>
      </c>
      <c r="C39" s="23" t="s">
        <v>159</v>
      </c>
      <c r="D39" s="23" t="s">
        <v>24</v>
      </c>
      <c r="E39" s="23" t="s">
        <v>25</v>
      </c>
      <c r="F39" s="22" t="s">
        <v>38</v>
      </c>
      <c r="G39" s="22" t="s">
        <v>65</v>
      </c>
      <c r="H39" s="22" t="s">
        <v>330</v>
      </c>
      <c r="I39" s="22">
        <v>34</v>
      </c>
      <c r="J39" s="22"/>
      <c r="K39" s="16"/>
    </row>
    <row r="40" spans="1:11" ht="11.25">
      <c r="A40" s="22"/>
      <c r="B40" s="22">
        <f t="shared" si="0"/>
        <v>31</v>
      </c>
      <c r="C40" s="23" t="s">
        <v>159</v>
      </c>
      <c r="D40" s="23" t="s">
        <v>24</v>
      </c>
      <c r="E40" s="23" t="s">
        <v>25</v>
      </c>
      <c r="F40" s="22" t="s">
        <v>15</v>
      </c>
      <c r="G40" s="22"/>
      <c r="H40" s="22" t="s">
        <v>321</v>
      </c>
      <c r="I40" s="22">
        <v>20</v>
      </c>
      <c r="J40" s="22"/>
      <c r="K40" s="16"/>
    </row>
    <row r="41" spans="1:11" ht="12" thickBot="1">
      <c r="A41" s="22"/>
      <c r="B41" s="22">
        <f t="shared" si="0"/>
        <v>32</v>
      </c>
      <c r="C41" s="23" t="s">
        <v>82</v>
      </c>
      <c r="D41" s="23"/>
      <c r="E41" s="23"/>
      <c r="F41" s="22" t="s">
        <v>362</v>
      </c>
      <c r="G41" s="22"/>
      <c r="H41" s="22" t="s">
        <v>170</v>
      </c>
      <c r="I41" s="22">
        <v>14</v>
      </c>
      <c r="J41" s="22"/>
      <c r="K41" s="16"/>
    </row>
    <row r="42" spans="1:11" ht="11.25">
      <c r="A42" s="20">
        <v>7</v>
      </c>
      <c r="B42" s="20"/>
      <c r="C42" s="21"/>
      <c r="D42" s="21"/>
      <c r="E42" s="21"/>
      <c r="F42" s="20" t="s">
        <v>39</v>
      </c>
      <c r="G42" s="20"/>
      <c r="H42" s="20"/>
      <c r="I42" s="20"/>
      <c r="J42" s="20"/>
      <c r="K42" s="16"/>
    </row>
    <row r="43" spans="1:11" ht="11.25">
      <c r="A43" s="22"/>
      <c r="B43" s="22">
        <f t="shared" si="0"/>
        <v>33</v>
      </c>
      <c r="C43" s="23" t="s">
        <v>82</v>
      </c>
      <c r="D43" s="23" t="s">
        <v>24</v>
      </c>
      <c r="E43" s="23" t="s">
        <v>25</v>
      </c>
      <c r="F43" s="22" t="s">
        <v>363</v>
      </c>
      <c r="G43" s="22" t="s">
        <v>66</v>
      </c>
      <c r="H43" s="22" t="s">
        <v>313</v>
      </c>
      <c r="I43" s="22">
        <v>40</v>
      </c>
      <c r="J43" s="22"/>
      <c r="K43" s="16"/>
    </row>
    <row r="44" spans="1:11" ht="11.25">
      <c r="A44" s="22"/>
      <c r="B44" s="22">
        <f t="shared" si="0"/>
        <v>34</v>
      </c>
      <c r="C44" s="23" t="s">
        <v>159</v>
      </c>
      <c r="D44" s="23"/>
      <c r="E44" s="23" t="s">
        <v>25</v>
      </c>
      <c r="F44" s="22" t="s">
        <v>18</v>
      </c>
      <c r="G44" s="22"/>
      <c r="H44" s="22" t="s">
        <v>319</v>
      </c>
      <c r="I44" s="22">
        <v>30</v>
      </c>
      <c r="J44" s="22"/>
      <c r="K44" s="16"/>
    </row>
    <row r="45" spans="1:11" ht="11.25">
      <c r="A45" s="22"/>
      <c r="B45" s="22">
        <f t="shared" si="0"/>
        <v>35</v>
      </c>
      <c r="C45" s="23" t="s">
        <v>82</v>
      </c>
      <c r="D45" s="23"/>
      <c r="E45" s="23"/>
      <c r="F45" s="22" t="s">
        <v>30</v>
      </c>
      <c r="G45" s="22"/>
      <c r="H45" s="22" t="s">
        <v>170</v>
      </c>
      <c r="I45" s="22">
        <v>3</v>
      </c>
      <c r="J45" s="22"/>
      <c r="K45" s="16"/>
    </row>
    <row r="46" spans="1:11" ht="12" thickBot="1">
      <c r="A46" s="22"/>
      <c r="B46" s="22">
        <f t="shared" si="0"/>
        <v>36</v>
      </c>
      <c r="C46" s="23" t="s">
        <v>159</v>
      </c>
      <c r="D46" s="23"/>
      <c r="E46" s="23"/>
      <c r="F46" s="22" t="s">
        <v>31</v>
      </c>
      <c r="G46" s="22"/>
      <c r="H46" s="22" t="s">
        <v>321</v>
      </c>
      <c r="I46" s="22"/>
      <c r="J46" s="22"/>
      <c r="K46" s="16"/>
    </row>
    <row r="47" spans="1:11" ht="11.25">
      <c r="A47" s="20">
        <v>8</v>
      </c>
      <c r="B47" s="20"/>
      <c r="C47" s="21"/>
      <c r="D47" s="21"/>
      <c r="E47" s="21"/>
      <c r="F47" s="20" t="s">
        <v>116</v>
      </c>
      <c r="G47" s="20"/>
      <c r="H47" s="20"/>
      <c r="I47" s="20"/>
      <c r="J47" s="20"/>
      <c r="K47" s="16"/>
    </row>
    <row r="48" spans="1:11" ht="11.25">
      <c r="A48" s="22"/>
      <c r="B48" s="22">
        <f t="shared" si="0"/>
        <v>37</v>
      </c>
      <c r="C48" s="23" t="s">
        <v>82</v>
      </c>
      <c r="D48" s="23"/>
      <c r="E48" s="23" t="s">
        <v>25</v>
      </c>
      <c r="F48" s="22" t="s">
        <v>34</v>
      </c>
      <c r="G48" s="22" t="s">
        <v>86</v>
      </c>
      <c r="H48" s="22" t="s">
        <v>331</v>
      </c>
      <c r="I48" s="22">
        <v>33</v>
      </c>
      <c r="J48" s="22"/>
      <c r="K48" s="16"/>
    </row>
    <row r="49" spans="1:11" ht="11.25">
      <c r="A49" s="22"/>
      <c r="B49" s="22">
        <f t="shared" si="0"/>
        <v>38</v>
      </c>
      <c r="C49" s="23" t="s">
        <v>159</v>
      </c>
      <c r="D49" s="23"/>
      <c r="E49" s="23" t="s">
        <v>25</v>
      </c>
      <c r="F49" s="22" t="s">
        <v>77</v>
      </c>
      <c r="G49" s="22"/>
      <c r="H49" s="22" t="s">
        <v>319</v>
      </c>
      <c r="I49" s="22">
        <v>26</v>
      </c>
      <c r="J49" s="22"/>
      <c r="K49" s="16"/>
    </row>
    <row r="50" spans="1:11" ht="12" thickBot="1">
      <c r="A50" s="22"/>
      <c r="B50" s="22">
        <f t="shared" si="0"/>
        <v>39</v>
      </c>
      <c r="C50" s="23" t="s">
        <v>82</v>
      </c>
      <c r="D50" s="23"/>
      <c r="E50" s="23"/>
      <c r="F50" s="22" t="s">
        <v>40</v>
      </c>
      <c r="G50" s="22"/>
      <c r="H50" s="22" t="s">
        <v>325</v>
      </c>
      <c r="I50" s="22">
        <v>5</v>
      </c>
      <c r="J50" s="22"/>
      <c r="K50" s="16"/>
    </row>
    <row r="51" spans="1:11" ht="11.25">
      <c r="A51" s="20">
        <v>9</v>
      </c>
      <c r="B51" s="20"/>
      <c r="C51" s="21"/>
      <c r="D51" s="21"/>
      <c r="E51" s="21"/>
      <c r="F51" s="20" t="s">
        <v>117</v>
      </c>
      <c r="G51" s="20"/>
      <c r="H51" s="20"/>
      <c r="I51" s="20"/>
      <c r="J51" s="20"/>
      <c r="K51" s="16"/>
    </row>
    <row r="52" spans="1:11" ht="11.25">
      <c r="A52" s="22"/>
      <c r="B52" s="22">
        <f t="shared" si="0"/>
        <v>40</v>
      </c>
      <c r="C52" s="23" t="s">
        <v>82</v>
      </c>
      <c r="D52" s="23" t="s">
        <v>24</v>
      </c>
      <c r="E52" s="23" t="s">
        <v>25</v>
      </c>
      <c r="F52" s="22" t="s">
        <v>78</v>
      </c>
      <c r="G52" s="22" t="s">
        <v>86</v>
      </c>
      <c r="H52" s="22" t="s">
        <v>318</v>
      </c>
      <c r="I52" s="22">
        <v>30</v>
      </c>
      <c r="J52" s="22"/>
      <c r="K52" s="16"/>
    </row>
    <row r="53" spans="1:11" ht="11.25">
      <c r="A53" s="22"/>
      <c r="B53" s="22">
        <f t="shared" si="0"/>
        <v>41</v>
      </c>
      <c r="C53" s="23" t="s">
        <v>159</v>
      </c>
      <c r="D53" s="23" t="s">
        <v>24</v>
      </c>
      <c r="E53" s="23" t="s">
        <v>25</v>
      </c>
      <c r="F53" s="22" t="s">
        <v>14</v>
      </c>
      <c r="G53" s="22"/>
      <c r="H53" s="22" t="s">
        <v>319</v>
      </c>
      <c r="I53" s="22">
        <v>24</v>
      </c>
      <c r="J53" s="22"/>
      <c r="K53" s="16"/>
    </row>
    <row r="54" spans="1:11" ht="11.25">
      <c r="A54" s="22"/>
      <c r="B54" s="22">
        <f t="shared" si="0"/>
        <v>42</v>
      </c>
      <c r="C54" s="23" t="s">
        <v>159</v>
      </c>
      <c r="D54" s="23"/>
      <c r="E54" s="23"/>
      <c r="F54" s="22" t="s">
        <v>20</v>
      </c>
      <c r="G54" s="22"/>
      <c r="H54" s="22" t="s">
        <v>321</v>
      </c>
      <c r="I54" s="22">
        <v>10</v>
      </c>
      <c r="J54" s="22"/>
      <c r="K54" s="16"/>
    </row>
    <row r="55" spans="1:11" ht="11.25">
      <c r="A55" s="22"/>
      <c r="B55" s="22">
        <f t="shared" si="0"/>
        <v>43</v>
      </c>
      <c r="C55" s="23" t="s">
        <v>82</v>
      </c>
      <c r="D55" s="23"/>
      <c r="E55" s="23"/>
      <c r="F55" s="22" t="s">
        <v>1</v>
      </c>
      <c r="G55" s="22"/>
      <c r="H55" s="22" t="s">
        <v>170</v>
      </c>
      <c r="I55" s="22">
        <v>9</v>
      </c>
      <c r="J55" s="22"/>
      <c r="K55" s="16"/>
    </row>
    <row r="56" spans="1:11" ht="12" thickBot="1">
      <c r="A56" s="22"/>
      <c r="B56" s="22">
        <f t="shared" si="0"/>
        <v>44</v>
      </c>
      <c r="C56" s="23" t="s">
        <v>82</v>
      </c>
      <c r="D56" s="23"/>
      <c r="E56" s="23"/>
      <c r="F56" s="22" t="s">
        <v>40</v>
      </c>
      <c r="G56" s="22"/>
      <c r="H56" s="22" t="s">
        <v>170</v>
      </c>
      <c r="I56" s="22">
        <v>5</v>
      </c>
      <c r="J56" s="22"/>
      <c r="K56" s="16"/>
    </row>
    <row r="57" spans="1:11" ht="11.25">
      <c r="A57" s="20">
        <v>10</v>
      </c>
      <c r="B57" s="20"/>
      <c r="C57" s="21"/>
      <c r="D57" s="21"/>
      <c r="E57" s="21"/>
      <c r="F57" s="20" t="s">
        <v>364</v>
      </c>
      <c r="G57" s="20"/>
      <c r="H57" s="20"/>
      <c r="I57" s="20"/>
      <c r="J57" s="20"/>
      <c r="K57" s="16"/>
    </row>
    <row r="58" spans="1:11" ht="11.25">
      <c r="A58" s="22"/>
      <c r="B58" s="22">
        <f t="shared" si="0"/>
        <v>45</v>
      </c>
      <c r="C58" s="23" t="s">
        <v>82</v>
      </c>
      <c r="D58" s="23" t="s">
        <v>24</v>
      </c>
      <c r="E58" s="23" t="s">
        <v>25</v>
      </c>
      <c r="F58" s="22" t="s">
        <v>131</v>
      </c>
      <c r="G58" s="22" t="s">
        <v>87</v>
      </c>
      <c r="H58" s="22" t="s">
        <v>331</v>
      </c>
      <c r="I58" s="22">
        <v>60</v>
      </c>
      <c r="J58" s="22"/>
      <c r="K58" s="16"/>
    </row>
    <row r="59" spans="1:11" ht="12" thickBot="1">
      <c r="A59" s="22"/>
      <c r="B59" s="22">
        <f t="shared" si="0"/>
        <v>46</v>
      </c>
      <c r="C59" s="23" t="s">
        <v>159</v>
      </c>
      <c r="D59" s="23" t="s">
        <v>24</v>
      </c>
      <c r="E59" s="23" t="s">
        <v>25</v>
      </c>
      <c r="F59" s="22" t="s">
        <v>15</v>
      </c>
      <c r="G59" s="22"/>
      <c r="H59" s="22" t="s">
        <v>321</v>
      </c>
      <c r="I59" s="22">
        <v>30</v>
      </c>
      <c r="J59" s="22"/>
      <c r="K59" s="16"/>
    </row>
    <row r="60" spans="1:11" ht="11.25">
      <c r="A60" s="20">
        <v>11</v>
      </c>
      <c r="B60" s="20"/>
      <c r="C60" s="21"/>
      <c r="D60" s="21"/>
      <c r="E60" s="21"/>
      <c r="F60" s="20" t="s">
        <v>118</v>
      </c>
      <c r="G60" s="20"/>
      <c r="H60" s="20"/>
      <c r="I60" s="20"/>
      <c r="J60" s="20"/>
      <c r="K60" s="16"/>
    </row>
    <row r="61" spans="1:11" ht="11.25">
      <c r="A61" s="22"/>
      <c r="B61" s="22">
        <f t="shared" si="0"/>
        <v>47</v>
      </c>
      <c r="C61" s="23" t="s">
        <v>82</v>
      </c>
      <c r="D61" s="23" t="s">
        <v>24</v>
      </c>
      <c r="E61" s="23" t="s">
        <v>25</v>
      </c>
      <c r="F61" s="22" t="s">
        <v>41</v>
      </c>
      <c r="G61" s="22" t="s">
        <v>88</v>
      </c>
      <c r="H61" s="24"/>
      <c r="I61" s="22">
        <v>33</v>
      </c>
      <c r="J61" s="22"/>
      <c r="K61" s="16"/>
    </row>
    <row r="62" spans="1:11" ht="12" thickBot="1">
      <c r="A62" s="22"/>
      <c r="B62" s="22">
        <f t="shared" si="0"/>
        <v>48</v>
      </c>
      <c r="C62" s="23" t="s">
        <v>159</v>
      </c>
      <c r="D62" s="23"/>
      <c r="E62" s="23"/>
      <c r="F62" s="22" t="s">
        <v>18</v>
      </c>
      <c r="G62" s="22"/>
      <c r="H62" s="22" t="s">
        <v>321</v>
      </c>
      <c r="I62" s="22">
        <v>17</v>
      </c>
      <c r="J62" s="22"/>
      <c r="K62" s="16"/>
    </row>
    <row r="63" spans="1:11" ht="11.25">
      <c r="A63" s="20">
        <v>12</v>
      </c>
      <c r="B63" s="20"/>
      <c r="C63" s="21"/>
      <c r="D63" s="21"/>
      <c r="E63" s="21"/>
      <c r="F63" s="20" t="s">
        <v>118</v>
      </c>
      <c r="G63" s="20"/>
      <c r="H63" s="20"/>
      <c r="I63" s="20"/>
      <c r="J63" s="20"/>
      <c r="K63" s="16"/>
    </row>
    <row r="64" spans="1:11" ht="11.25">
      <c r="A64" s="22"/>
      <c r="B64" s="22">
        <f t="shared" si="0"/>
        <v>49</v>
      </c>
      <c r="C64" s="23" t="s">
        <v>82</v>
      </c>
      <c r="D64" s="23" t="s">
        <v>24</v>
      </c>
      <c r="E64" s="23" t="s">
        <v>25</v>
      </c>
      <c r="F64" s="22" t="s">
        <v>132</v>
      </c>
      <c r="G64" s="22" t="s">
        <v>332</v>
      </c>
      <c r="H64" s="22" t="s">
        <v>313</v>
      </c>
      <c r="I64" s="22">
        <v>22</v>
      </c>
      <c r="J64" s="22"/>
      <c r="K64" s="16"/>
    </row>
    <row r="65" spans="1:11" ht="12" thickBot="1">
      <c r="A65" s="22"/>
      <c r="B65" s="22">
        <f t="shared" si="0"/>
        <v>50</v>
      </c>
      <c r="C65" s="23" t="s">
        <v>159</v>
      </c>
      <c r="D65" s="23" t="s">
        <v>24</v>
      </c>
      <c r="E65" s="23" t="s">
        <v>25</v>
      </c>
      <c r="F65" s="22" t="s">
        <v>75</v>
      </c>
      <c r="G65" s="22"/>
      <c r="H65" s="22" t="s">
        <v>319</v>
      </c>
      <c r="I65" s="22">
        <v>21</v>
      </c>
      <c r="J65" s="22"/>
      <c r="K65" s="16"/>
    </row>
    <row r="66" spans="1:11" ht="11.25">
      <c r="A66" s="20">
        <v>13</v>
      </c>
      <c r="B66" s="20"/>
      <c r="C66" s="21"/>
      <c r="D66" s="21"/>
      <c r="E66" s="21"/>
      <c r="F66" s="20" t="s">
        <v>118</v>
      </c>
      <c r="G66" s="20"/>
      <c r="H66" s="20"/>
      <c r="I66" s="20"/>
      <c r="J66" s="20"/>
      <c r="K66" s="16"/>
    </row>
    <row r="67" spans="1:11" ht="11.25">
      <c r="A67" s="22"/>
      <c r="B67" s="22">
        <f t="shared" si="0"/>
        <v>51</v>
      </c>
      <c r="C67" s="23" t="s">
        <v>82</v>
      </c>
      <c r="D67" s="23" t="s">
        <v>24</v>
      </c>
      <c r="E67" s="23" t="s">
        <v>25</v>
      </c>
      <c r="F67" s="22" t="s">
        <v>354</v>
      </c>
      <c r="G67" s="22" t="s">
        <v>333</v>
      </c>
      <c r="H67" s="22" t="s">
        <v>318</v>
      </c>
      <c r="I67" s="22">
        <v>27</v>
      </c>
      <c r="J67" s="22"/>
      <c r="K67" s="16"/>
    </row>
    <row r="68" spans="1:11" ht="11.25">
      <c r="A68" s="22"/>
      <c r="B68" s="22">
        <f t="shared" si="0"/>
        <v>52</v>
      </c>
      <c r="C68" s="23" t="s">
        <v>159</v>
      </c>
      <c r="D68" s="23" t="s">
        <v>24</v>
      </c>
      <c r="E68" s="23" t="s">
        <v>25</v>
      </c>
      <c r="F68" s="22" t="s">
        <v>75</v>
      </c>
      <c r="G68" s="22"/>
      <c r="H68" s="22" t="s">
        <v>319</v>
      </c>
      <c r="I68" s="22">
        <v>22</v>
      </c>
      <c r="J68" s="22"/>
      <c r="K68" s="16"/>
    </row>
    <row r="69" spans="1:11" ht="11.25">
      <c r="A69" s="22"/>
      <c r="B69" s="22">
        <f t="shared" si="0"/>
        <v>53</v>
      </c>
      <c r="C69" s="23" t="s">
        <v>82</v>
      </c>
      <c r="D69" s="23"/>
      <c r="E69" s="23"/>
      <c r="F69" s="22" t="s">
        <v>133</v>
      </c>
      <c r="G69" s="22"/>
      <c r="H69" s="22" t="s">
        <v>170</v>
      </c>
      <c r="I69" s="22">
        <v>3</v>
      </c>
      <c r="J69" s="22"/>
      <c r="K69" s="16"/>
    </row>
    <row r="70" spans="1:11" ht="11.25">
      <c r="A70" s="22"/>
      <c r="B70" s="22">
        <f aca="true" t="shared" si="1" ref="B70:B133">IF(B69=0,B68+1,B69+1)</f>
        <v>54</v>
      </c>
      <c r="C70" s="23" t="s">
        <v>82</v>
      </c>
      <c r="D70" s="23"/>
      <c r="E70" s="23"/>
      <c r="F70" s="22" t="s">
        <v>23</v>
      </c>
      <c r="G70" s="22"/>
      <c r="H70" s="22" t="s">
        <v>170</v>
      </c>
      <c r="I70" s="22">
        <v>0</v>
      </c>
      <c r="J70" s="22"/>
      <c r="K70" s="16"/>
    </row>
    <row r="71" spans="1:11" ht="11.25">
      <c r="A71" s="22"/>
      <c r="B71" s="22">
        <f t="shared" si="1"/>
        <v>55</v>
      </c>
      <c r="C71" s="23" t="s">
        <v>82</v>
      </c>
      <c r="D71" s="23"/>
      <c r="E71" s="23"/>
      <c r="F71" s="22" t="s">
        <v>355</v>
      </c>
      <c r="G71" s="22"/>
      <c r="H71" s="22" t="s">
        <v>334</v>
      </c>
      <c r="I71" s="22">
        <v>16</v>
      </c>
      <c r="J71" s="22"/>
      <c r="K71" s="16"/>
    </row>
    <row r="72" spans="1:11" ht="12" thickBot="1">
      <c r="A72" s="22"/>
      <c r="B72" s="22">
        <f t="shared" si="1"/>
        <v>56</v>
      </c>
      <c r="C72" s="23" t="s">
        <v>159</v>
      </c>
      <c r="D72" s="23"/>
      <c r="E72" s="23"/>
      <c r="F72" s="22" t="s">
        <v>208</v>
      </c>
      <c r="G72" s="22"/>
      <c r="H72" s="22" t="s">
        <v>335</v>
      </c>
      <c r="I72" s="22">
        <v>13</v>
      </c>
      <c r="J72" s="22"/>
      <c r="K72" s="16"/>
    </row>
    <row r="73" spans="1:11" ht="11.25">
      <c r="A73" s="20">
        <v>14</v>
      </c>
      <c r="B73" s="20"/>
      <c r="C73" s="21"/>
      <c r="D73" s="21"/>
      <c r="E73" s="21"/>
      <c r="F73" s="20" t="s">
        <v>118</v>
      </c>
      <c r="G73" s="20"/>
      <c r="H73" s="20"/>
      <c r="I73" s="20"/>
      <c r="J73" s="20"/>
      <c r="K73" s="16"/>
    </row>
    <row r="74" spans="1:11" ht="11.25">
      <c r="A74" s="22"/>
      <c r="B74" s="22">
        <f t="shared" si="1"/>
        <v>57</v>
      </c>
      <c r="C74" s="23" t="s">
        <v>82</v>
      </c>
      <c r="D74" s="23"/>
      <c r="E74" s="23" t="s">
        <v>25</v>
      </c>
      <c r="F74" s="22" t="s">
        <v>365</v>
      </c>
      <c r="G74" s="22" t="s">
        <v>89</v>
      </c>
      <c r="H74" s="22" t="s">
        <v>318</v>
      </c>
      <c r="I74" s="22">
        <v>32</v>
      </c>
      <c r="J74" s="22"/>
      <c r="K74" s="16"/>
    </row>
    <row r="75" spans="1:11" ht="11.25">
      <c r="A75" s="22"/>
      <c r="B75" s="22">
        <f t="shared" si="1"/>
        <v>58</v>
      </c>
      <c r="C75" s="23" t="s">
        <v>159</v>
      </c>
      <c r="D75" s="23" t="s">
        <v>24</v>
      </c>
      <c r="E75" s="23" t="s">
        <v>25</v>
      </c>
      <c r="F75" s="22" t="s">
        <v>13</v>
      </c>
      <c r="G75" s="22"/>
      <c r="H75" s="22" t="s">
        <v>319</v>
      </c>
      <c r="I75" s="22">
        <v>24</v>
      </c>
      <c r="J75" s="22"/>
      <c r="K75" s="16"/>
    </row>
    <row r="76" spans="1:11" ht="11.25">
      <c r="A76" s="22"/>
      <c r="B76" s="22">
        <f t="shared" si="1"/>
        <v>59</v>
      </c>
      <c r="C76" s="23" t="s">
        <v>159</v>
      </c>
      <c r="D76" s="23"/>
      <c r="E76" s="23"/>
      <c r="F76" s="22" t="s">
        <v>14</v>
      </c>
      <c r="G76" s="22"/>
      <c r="H76" s="22" t="s">
        <v>321</v>
      </c>
      <c r="I76" s="22">
        <v>7</v>
      </c>
      <c r="J76" s="22"/>
      <c r="K76" s="16"/>
    </row>
    <row r="77" spans="1:11" ht="11.25">
      <c r="A77" s="22"/>
      <c r="B77" s="22">
        <f t="shared" si="1"/>
        <v>60</v>
      </c>
      <c r="C77" s="23" t="s">
        <v>159</v>
      </c>
      <c r="D77" s="23"/>
      <c r="E77" s="23"/>
      <c r="F77" s="22" t="s">
        <v>15</v>
      </c>
      <c r="G77" s="22"/>
      <c r="H77" s="22" t="s">
        <v>321</v>
      </c>
      <c r="I77" s="22">
        <v>2</v>
      </c>
      <c r="J77" s="22"/>
      <c r="K77" s="16"/>
    </row>
    <row r="78" spans="1:11" ht="11.25">
      <c r="A78" s="22"/>
      <c r="B78" s="22">
        <f t="shared" si="1"/>
        <v>61</v>
      </c>
      <c r="C78" s="23" t="s">
        <v>159</v>
      </c>
      <c r="D78" s="23"/>
      <c r="E78" s="23"/>
      <c r="F78" s="22" t="s">
        <v>42</v>
      </c>
      <c r="G78" s="22"/>
      <c r="H78" s="22" t="s">
        <v>321</v>
      </c>
      <c r="I78" s="22"/>
      <c r="J78" s="22"/>
      <c r="K78" s="16"/>
    </row>
    <row r="79" spans="1:11" ht="11.25">
      <c r="A79" s="22"/>
      <c r="B79" s="22">
        <f t="shared" si="1"/>
        <v>62</v>
      </c>
      <c r="C79" s="23" t="s">
        <v>159</v>
      </c>
      <c r="D79" s="23" t="s">
        <v>24</v>
      </c>
      <c r="E79" s="23" t="s">
        <v>25</v>
      </c>
      <c r="F79" s="22" t="s">
        <v>3</v>
      </c>
      <c r="G79" s="22"/>
      <c r="H79" s="22" t="s">
        <v>322</v>
      </c>
      <c r="I79" s="22">
        <v>65</v>
      </c>
      <c r="J79" s="22"/>
      <c r="K79" s="16"/>
    </row>
    <row r="80" spans="1:11" ht="11.25">
      <c r="A80" s="22"/>
      <c r="B80" s="22">
        <f t="shared" si="1"/>
        <v>63</v>
      </c>
      <c r="C80" s="23" t="s">
        <v>82</v>
      </c>
      <c r="D80" s="23"/>
      <c r="E80" s="23" t="s">
        <v>25</v>
      </c>
      <c r="F80" s="22" t="s">
        <v>355</v>
      </c>
      <c r="G80" s="22"/>
      <c r="H80" s="22" t="s">
        <v>57</v>
      </c>
      <c r="I80" s="22">
        <v>20</v>
      </c>
      <c r="J80" s="22"/>
      <c r="K80" s="16"/>
    </row>
    <row r="81" spans="1:11" ht="11.25">
      <c r="A81" s="22"/>
      <c r="B81" s="22">
        <f t="shared" si="1"/>
        <v>64</v>
      </c>
      <c r="C81" s="23" t="s">
        <v>82</v>
      </c>
      <c r="D81" s="23"/>
      <c r="E81" s="23" t="s">
        <v>25</v>
      </c>
      <c r="F81" s="22" t="s">
        <v>215</v>
      </c>
      <c r="G81" s="22"/>
      <c r="H81" s="22" t="s">
        <v>327</v>
      </c>
      <c r="I81" s="22">
        <v>17</v>
      </c>
      <c r="J81" s="22"/>
      <c r="K81" s="16"/>
    </row>
    <row r="82" spans="1:11" ht="11.25">
      <c r="A82" s="22"/>
      <c r="B82" s="22">
        <f t="shared" si="1"/>
        <v>65</v>
      </c>
      <c r="C82" s="23" t="s">
        <v>159</v>
      </c>
      <c r="D82" s="23"/>
      <c r="E82" s="23" t="s">
        <v>25</v>
      </c>
      <c r="F82" s="22" t="s">
        <v>134</v>
      </c>
      <c r="G82" s="22"/>
      <c r="H82" s="22" t="s">
        <v>336</v>
      </c>
      <c r="I82" s="22">
        <v>17</v>
      </c>
      <c r="J82" s="22"/>
      <c r="K82" s="16"/>
    </row>
    <row r="83" spans="1:11" ht="11.25">
      <c r="A83" s="22"/>
      <c r="B83" s="22">
        <f t="shared" si="1"/>
        <v>66</v>
      </c>
      <c r="C83" s="23" t="s">
        <v>159</v>
      </c>
      <c r="D83" s="23"/>
      <c r="E83" s="23"/>
      <c r="F83" s="22" t="s">
        <v>18</v>
      </c>
      <c r="G83" s="22"/>
      <c r="H83" s="22" t="s">
        <v>327</v>
      </c>
      <c r="I83" s="22">
        <v>15</v>
      </c>
      <c r="J83" s="22"/>
      <c r="K83" s="16"/>
    </row>
    <row r="84" spans="1:11" ht="12" thickBot="1">
      <c r="A84" s="22"/>
      <c r="B84" s="22">
        <f t="shared" si="1"/>
        <v>67</v>
      </c>
      <c r="C84" s="23" t="s">
        <v>82</v>
      </c>
      <c r="D84" s="23"/>
      <c r="E84" s="23"/>
      <c r="F84" s="22" t="s">
        <v>362</v>
      </c>
      <c r="G84" s="22"/>
      <c r="H84" s="22" t="s">
        <v>327</v>
      </c>
      <c r="I84" s="22">
        <v>12</v>
      </c>
      <c r="J84" s="22"/>
      <c r="K84" s="16"/>
    </row>
    <row r="85" spans="1:11" ht="11.25">
      <c r="A85" s="20">
        <v>15</v>
      </c>
      <c r="B85" s="20"/>
      <c r="C85" s="21"/>
      <c r="D85" s="21"/>
      <c r="E85" s="21"/>
      <c r="F85" s="20" t="s">
        <v>118</v>
      </c>
      <c r="G85" s="20"/>
      <c r="H85" s="20"/>
      <c r="I85" s="20"/>
      <c r="J85" s="20"/>
      <c r="K85" s="16"/>
    </row>
    <row r="86" spans="1:11" ht="11.25">
      <c r="A86" s="22"/>
      <c r="B86" s="22">
        <f t="shared" si="1"/>
        <v>68</v>
      </c>
      <c r="C86" s="23" t="s">
        <v>82</v>
      </c>
      <c r="D86" s="23" t="s">
        <v>24</v>
      </c>
      <c r="E86" s="23" t="s">
        <v>25</v>
      </c>
      <c r="F86" s="22" t="s">
        <v>135</v>
      </c>
      <c r="G86" s="22" t="s">
        <v>90</v>
      </c>
      <c r="H86" s="22" t="s">
        <v>331</v>
      </c>
      <c r="I86" s="22">
        <v>60</v>
      </c>
      <c r="J86" s="22"/>
      <c r="K86" s="16"/>
    </row>
    <row r="87" spans="1:11" ht="11.25">
      <c r="A87" s="22"/>
      <c r="B87" s="22">
        <f t="shared" si="1"/>
        <v>69</v>
      </c>
      <c r="C87" s="23" t="s">
        <v>159</v>
      </c>
      <c r="D87" s="23" t="s">
        <v>24</v>
      </c>
      <c r="E87" s="23" t="s">
        <v>25</v>
      </c>
      <c r="F87" s="22" t="s">
        <v>136</v>
      </c>
      <c r="G87" s="22"/>
      <c r="H87" s="22" t="s">
        <v>319</v>
      </c>
      <c r="I87" s="22">
        <v>40</v>
      </c>
      <c r="J87" s="22"/>
      <c r="K87" s="16"/>
    </row>
    <row r="88" spans="1:11" ht="11.25">
      <c r="A88" s="22"/>
      <c r="B88" s="22">
        <f t="shared" si="1"/>
        <v>70</v>
      </c>
      <c r="C88" s="23" t="s">
        <v>82</v>
      </c>
      <c r="D88" s="23"/>
      <c r="E88" s="23"/>
      <c r="F88" s="22" t="s">
        <v>137</v>
      </c>
      <c r="G88" s="22"/>
      <c r="H88" s="22" t="s">
        <v>170</v>
      </c>
      <c r="I88" s="22">
        <v>7</v>
      </c>
      <c r="J88" s="22"/>
      <c r="K88" s="16"/>
    </row>
    <row r="89" spans="1:11" ht="12" thickBot="1">
      <c r="A89" s="22"/>
      <c r="B89" s="22">
        <f t="shared" si="1"/>
        <v>71</v>
      </c>
      <c r="C89" s="23" t="s">
        <v>159</v>
      </c>
      <c r="D89" s="23"/>
      <c r="E89" s="23"/>
      <c r="F89" s="22" t="s">
        <v>3</v>
      </c>
      <c r="G89" s="22"/>
      <c r="H89" s="22" t="s">
        <v>321</v>
      </c>
      <c r="I89" s="22">
        <v>1</v>
      </c>
      <c r="J89" s="22"/>
      <c r="K89" s="16"/>
    </row>
    <row r="90" spans="1:11" ht="11.25">
      <c r="A90" s="20">
        <v>16</v>
      </c>
      <c r="B90" s="20"/>
      <c r="C90" s="21"/>
      <c r="D90" s="21"/>
      <c r="E90" s="21"/>
      <c r="F90" s="20" t="s">
        <v>119</v>
      </c>
      <c r="G90" s="20"/>
      <c r="H90" s="20"/>
      <c r="I90" s="20"/>
      <c r="J90" s="20"/>
      <c r="K90" s="16"/>
    </row>
    <row r="91" spans="1:11" ht="11.25">
      <c r="A91" s="22"/>
      <c r="B91" s="22">
        <f t="shared" si="1"/>
        <v>72</v>
      </c>
      <c r="C91" s="23" t="s">
        <v>82</v>
      </c>
      <c r="D91" s="23"/>
      <c r="E91" s="23" t="s">
        <v>25</v>
      </c>
      <c r="F91" s="22" t="s">
        <v>76</v>
      </c>
      <c r="G91" s="22" t="s">
        <v>91</v>
      </c>
      <c r="H91" s="22" t="s">
        <v>331</v>
      </c>
      <c r="I91" s="22">
        <v>24</v>
      </c>
      <c r="J91" s="22"/>
      <c r="K91" s="16"/>
    </row>
    <row r="92" spans="1:11" ht="11.25">
      <c r="A92" s="22"/>
      <c r="B92" s="22">
        <f t="shared" si="1"/>
        <v>73</v>
      </c>
      <c r="C92" s="23" t="s">
        <v>159</v>
      </c>
      <c r="D92" s="23"/>
      <c r="E92" s="23" t="s">
        <v>25</v>
      </c>
      <c r="F92" s="22" t="s">
        <v>75</v>
      </c>
      <c r="G92" s="22"/>
      <c r="H92" s="22" t="s">
        <v>319</v>
      </c>
      <c r="I92" s="22">
        <v>24</v>
      </c>
      <c r="J92" s="22"/>
      <c r="K92" s="16"/>
    </row>
    <row r="93" spans="1:11" ht="11.25">
      <c r="A93" s="22"/>
      <c r="B93" s="22">
        <f t="shared" si="1"/>
        <v>74</v>
      </c>
      <c r="C93" s="23" t="s">
        <v>82</v>
      </c>
      <c r="D93" s="23"/>
      <c r="E93" s="23"/>
      <c r="F93" s="22" t="s">
        <v>354</v>
      </c>
      <c r="G93" s="22"/>
      <c r="H93" s="22" t="s">
        <v>170</v>
      </c>
      <c r="I93" s="22">
        <v>1</v>
      </c>
      <c r="J93" s="22"/>
      <c r="K93" s="16"/>
    </row>
    <row r="94" spans="1:11" ht="11.25">
      <c r="A94" s="22"/>
      <c r="B94" s="22">
        <f t="shared" si="1"/>
        <v>75</v>
      </c>
      <c r="C94" s="23" t="s">
        <v>159</v>
      </c>
      <c r="D94" s="23"/>
      <c r="E94" s="23"/>
      <c r="F94" s="22" t="s">
        <v>3</v>
      </c>
      <c r="G94" s="22"/>
      <c r="H94" s="22" t="s">
        <v>321</v>
      </c>
      <c r="I94" s="22"/>
      <c r="J94" s="22"/>
      <c r="K94" s="16"/>
    </row>
    <row r="95" spans="1:11" ht="11.25">
      <c r="A95" s="22"/>
      <c r="B95" s="22">
        <f t="shared" si="1"/>
        <v>76</v>
      </c>
      <c r="C95" s="23" t="s">
        <v>159</v>
      </c>
      <c r="D95" s="23" t="s">
        <v>24</v>
      </c>
      <c r="E95" s="23" t="s">
        <v>25</v>
      </c>
      <c r="F95" s="22" t="s">
        <v>138</v>
      </c>
      <c r="G95" s="22"/>
      <c r="H95" s="22" t="s">
        <v>337</v>
      </c>
      <c r="I95" s="22">
        <v>48</v>
      </c>
      <c r="J95" s="22"/>
      <c r="K95" s="16"/>
    </row>
    <row r="96" spans="1:11" ht="12" thickBot="1">
      <c r="A96" s="22"/>
      <c r="B96" s="22">
        <f t="shared" si="1"/>
        <v>77</v>
      </c>
      <c r="C96" s="23" t="s">
        <v>159</v>
      </c>
      <c r="D96" s="23"/>
      <c r="E96" s="23"/>
      <c r="F96" s="22" t="s">
        <v>75</v>
      </c>
      <c r="G96" s="22"/>
      <c r="H96" s="22" t="s">
        <v>321</v>
      </c>
      <c r="I96" s="22">
        <v>10</v>
      </c>
      <c r="J96" s="22"/>
      <c r="K96" s="16"/>
    </row>
    <row r="97" spans="1:11" ht="11.25">
      <c r="A97" s="20">
        <v>17</v>
      </c>
      <c r="B97" s="20"/>
      <c r="C97" s="21"/>
      <c r="D97" s="21"/>
      <c r="E97" s="21"/>
      <c r="F97" s="20" t="s">
        <v>118</v>
      </c>
      <c r="G97" s="20"/>
      <c r="H97" s="20"/>
      <c r="I97" s="20"/>
      <c r="J97" s="20"/>
      <c r="K97" s="16"/>
    </row>
    <row r="98" spans="1:11" ht="11.25">
      <c r="A98" s="22"/>
      <c r="B98" s="22">
        <f t="shared" si="1"/>
        <v>78</v>
      </c>
      <c r="C98" s="23" t="s">
        <v>82</v>
      </c>
      <c r="D98" s="23" t="s">
        <v>24</v>
      </c>
      <c r="E98" s="23" t="s">
        <v>25</v>
      </c>
      <c r="F98" s="22" t="s">
        <v>131</v>
      </c>
      <c r="G98" s="22" t="s">
        <v>92</v>
      </c>
      <c r="H98" s="22" t="s">
        <v>338</v>
      </c>
      <c r="I98" s="22">
        <v>48</v>
      </c>
      <c r="J98" s="22"/>
      <c r="K98" s="16"/>
    </row>
    <row r="99" spans="1:11" ht="11.25">
      <c r="A99" s="22"/>
      <c r="B99" s="22">
        <f t="shared" si="1"/>
        <v>79</v>
      </c>
      <c r="C99" s="23" t="s">
        <v>159</v>
      </c>
      <c r="D99" s="23" t="s">
        <v>24</v>
      </c>
      <c r="E99" s="23" t="s">
        <v>25</v>
      </c>
      <c r="F99" s="22" t="s">
        <v>148</v>
      </c>
      <c r="G99" s="22"/>
      <c r="H99" s="22" t="s">
        <v>319</v>
      </c>
      <c r="I99" s="22">
        <v>40</v>
      </c>
      <c r="J99" s="22"/>
      <c r="K99" s="16"/>
    </row>
    <row r="100" spans="1:11" ht="11.25">
      <c r="A100" s="22"/>
      <c r="B100" s="22">
        <f t="shared" si="1"/>
        <v>80</v>
      </c>
      <c r="C100" s="23" t="s">
        <v>159</v>
      </c>
      <c r="D100" s="23"/>
      <c r="E100" s="23" t="s">
        <v>25</v>
      </c>
      <c r="F100" s="22" t="s">
        <v>3</v>
      </c>
      <c r="G100" s="22"/>
      <c r="H100" s="22" t="s">
        <v>321</v>
      </c>
      <c r="I100" s="22">
        <v>16</v>
      </c>
      <c r="J100" s="22"/>
      <c r="K100" s="16"/>
    </row>
    <row r="101" spans="1:11" ht="12" thickBot="1">
      <c r="A101" s="22"/>
      <c r="B101" s="22">
        <f t="shared" si="1"/>
        <v>81</v>
      </c>
      <c r="C101" s="23" t="s">
        <v>159</v>
      </c>
      <c r="D101" s="23"/>
      <c r="E101" s="23"/>
      <c r="F101" s="22" t="s">
        <v>14</v>
      </c>
      <c r="G101" s="22"/>
      <c r="H101" s="22" t="s">
        <v>321</v>
      </c>
      <c r="I101" s="22">
        <v>14</v>
      </c>
      <c r="J101" s="22"/>
      <c r="K101" s="16"/>
    </row>
    <row r="102" spans="1:11" ht="11.25">
      <c r="A102" s="20">
        <v>18</v>
      </c>
      <c r="B102" s="20"/>
      <c r="C102" s="21"/>
      <c r="D102" s="21"/>
      <c r="E102" s="21"/>
      <c r="F102" s="20"/>
      <c r="G102" s="20"/>
      <c r="H102" s="20"/>
      <c r="I102" s="20"/>
      <c r="J102" s="20"/>
      <c r="K102" s="16"/>
    </row>
    <row r="103" spans="1:11" ht="11.25">
      <c r="A103" s="22"/>
      <c r="B103" s="22">
        <f t="shared" si="1"/>
        <v>82</v>
      </c>
      <c r="C103" s="23" t="s">
        <v>82</v>
      </c>
      <c r="D103" s="23" t="s">
        <v>24</v>
      </c>
      <c r="E103" s="23" t="s">
        <v>25</v>
      </c>
      <c r="F103" s="22" t="s">
        <v>53</v>
      </c>
      <c r="G103" s="24" t="s">
        <v>93</v>
      </c>
      <c r="H103" s="22" t="s">
        <v>331</v>
      </c>
      <c r="I103" s="22">
        <v>50</v>
      </c>
      <c r="J103" s="22"/>
      <c r="K103" s="16"/>
    </row>
    <row r="104" spans="1:11" ht="11.25">
      <c r="A104" s="22"/>
      <c r="B104" s="22">
        <f t="shared" si="1"/>
        <v>83</v>
      </c>
      <c r="C104" s="23" t="s">
        <v>159</v>
      </c>
      <c r="D104" s="23" t="s">
        <v>24</v>
      </c>
      <c r="E104" s="23" t="s">
        <v>25</v>
      </c>
      <c r="F104" s="22" t="s">
        <v>3</v>
      </c>
      <c r="G104" s="22"/>
      <c r="H104" s="22" t="s">
        <v>319</v>
      </c>
      <c r="I104" s="22">
        <v>40</v>
      </c>
      <c r="J104" s="22"/>
      <c r="K104" s="16"/>
    </row>
    <row r="105" spans="1:11" ht="11.25">
      <c r="A105" s="22"/>
      <c r="B105" s="22">
        <f t="shared" si="1"/>
        <v>84</v>
      </c>
      <c r="C105" s="23" t="s">
        <v>159</v>
      </c>
      <c r="D105" s="23"/>
      <c r="E105" s="23" t="s">
        <v>25</v>
      </c>
      <c r="F105" s="22" t="s">
        <v>18</v>
      </c>
      <c r="G105" s="22"/>
      <c r="H105" s="22" t="s">
        <v>323</v>
      </c>
      <c r="I105" s="22">
        <v>16</v>
      </c>
      <c r="J105" s="22"/>
      <c r="K105" s="16"/>
    </row>
    <row r="106" spans="1:11" ht="11.25">
      <c r="A106" s="22"/>
      <c r="B106" s="22">
        <f t="shared" si="1"/>
        <v>85</v>
      </c>
      <c r="C106" s="23" t="s">
        <v>82</v>
      </c>
      <c r="D106" s="23"/>
      <c r="E106" s="23"/>
      <c r="F106" s="22" t="s">
        <v>215</v>
      </c>
      <c r="G106" s="22"/>
      <c r="H106" s="22" t="s">
        <v>325</v>
      </c>
      <c r="I106" s="22">
        <v>15</v>
      </c>
      <c r="J106" s="22"/>
      <c r="K106" s="16"/>
    </row>
    <row r="107" spans="1:11" ht="11.25">
      <c r="A107" s="22"/>
      <c r="B107" s="22">
        <f t="shared" si="1"/>
        <v>86</v>
      </c>
      <c r="C107" s="23" t="s">
        <v>82</v>
      </c>
      <c r="D107" s="23"/>
      <c r="E107" s="23"/>
      <c r="F107" s="22" t="s">
        <v>355</v>
      </c>
      <c r="G107" s="22"/>
      <c r="H107" s="22" t="s">
        <v>170</v>
      </c>
      <c r="I107" s="22">
        <v>12</v>
      </c>
      <c r="J107" s="22"/>
      <c r="K107" s="16"/>
    </row>
    <row r="108" spans="1:11" ht="12" thickBot="1">
      <c r="A108" s="22"/>
      <c r="B108" s="22">
        <f t="shared" si="1"/>
        <v>87</v>
      </c>
      <c r="C108" s="23" t="s">
        <v>82</v>
      </c>
      <c r="D108" s="23"/>
      <c r="E108" s="23"/>
      <c r="F108" s="22" t="s">
        <v>227</v>
      </c>
      <c r="G108" s="22"/>
      <c r="H108" s="22" t="s">
        <v>170</v>
      </c>
      <c r="I108" s="22">
        <v>11</v>
      </c>
      <c r="J108" s="22"/>
      <c r="K108" s="16"/>
    </row>
    <row r="109" spans="1:11" ht="11.25">
      <c r="A109" s="20">
        <v>19</v>
      </c>
      <c r="B109" s="20"/>
      <c r="C109" s="21"/>
      <c r="D109" s="21"/>
      <c r="E109" s="21"/>
      <c r="F109" s="20" t="s">
        <v>120</v>
      </c>
      <c r="G109" s="20"/>
      <c r="H109" s="20"/>
      <c r="I109" s="20"/>
      <c r="J109" s="20"/>
      <c r="K109" s="16"/>
    </row>
    <row r="110" spans="1:11" ht="11.25">
      <c r="A110" s="22"/>
      <c r="B110" s="22">
        <f t="shared" si="1"/>
        <v>88</v>
      </c>
      <c r="C110" s="23" t="s">
        <v>82</v>
      </c>
      <c r="D110" s="23" t="s">
        <v>24</v>
      </c>
      <c r="E110" s="23" t="s">
        <v>25</v>
      </c>
      <c r="F110" s="22" t="s">
        <v>354</v>
      </c>
      <c r="G110" s="22" t="s">
        <v>94</v>
      </c>
      <c r="H110" s="22" t="s">
        <v>331</v>
      </c>
      <c r="I110" s="22">
        <v>50</v>
      </c>
      <c r="J110" s="22"/>
      <c r="K110" s="16"/>
    </row>
    <row r="111" spans="1:11" ht="11.25">
      <c r="A111" s="22"/>
      <c r="B111" s="22">
        <f t="shared" si="1"/>
        <v>89</v>
      </c>
      <c r="C111" s="23" t="s">
        <v>159</v>
      </c>
      <c r="D111" s="23"/>
      <c r="E111" s="23" t="s">
        <v>25</v>
      </c>
      <c r="F111" s="22" t="s">
        <v>3</v>
      </c>
      <c r="G111" s="22"/>
      <c r="H111" s="22" t="s">
        <v>321</v>
      </c>
      <c r="I111" s="22">
        <v>19</v>
      </c>
      <c r="J111" s="22"/>
      <c r="K111" s="16"/>
    </row>
    <row r="112" spans="1:11" ht="11.25">
      <c r="A112" s="22"/>
      <c r="B112" s="22">
        <f t="shared" si="1"/>
        <v>90</v>
      </c>
      <c r="C112" s="23" t="s">
        <v>82</v>
      </c>
      <c r="D112" s="23"/>
      <c r="E112" s="23" t="s">
        <v>25</v>
      </c>
      <c r="F112" s="22" t="s">
        <v>79</v>
      </c>
      <c r="G112" s="22"/>
      <c r="H112" s="22" t="s">
        <v>170</v>
      </c>
      <c r="I112" s="22">
        <v>16</v>
      </c>
      <c r="J112" s="22"/>
      <c r="K112" s="16"/>
    </row>
    <row r="113" spans="1:11" ht="12" thickBot="1">
      <c r="A113" s="22"/>
      <c r="B113" s="22">
        <f t="shared" si="1"/>
        <v>91</v>
      </c>
      <c r="C113" s="23" t="s">
        <v>159</v>
      </c>
      <c r="D113" s="23"/>
      <c r="E113" s="23"/>
      <c r="F113" s="22" t="s">
        <v>80</v>
      </c>
      <c r="G113" s="22"/>
      <c r="H113" s="22" t="s">
        <v>321</v>
      </c>
      <c r="I113" s="22">
        <v>11</v>
      </c>
      <c r="J113" s="22"/>
      <c r="K113" s="16"/>
    </row>
    <row r="114" spans="1:11" ht="11.25">
      <c r="A114" s="20">
        <v>20</v>
      </c>
      <c r="B114" s="20"/>
      <c r="C114" s="21"/>
      <c r="D114" s="21"/>
      <c r="E114" s="21"/>
      <c r="F114" s="20" t="s">
        <v>366</v>
      </c>
      <c r="G114" s="20"/>
      <c r="H114" s="20"/>
      <c r="I114" s="20"/>
      <c r="J114" s="20"/>
      <c r="K114" s="16"/>
    </row>
    <row r="115" spans="1:11" ht="11.25">
      <c r="A115" s="22"/>
      <c r="B115" s="22">
        <f t="shared" si="1"/>
        <v>92</v>
      </c>
      <c r="C115" s="23" t="s">
        <v>82</v>
      </c>
      <c r="D115" s="23"/>
      <c r="E115" s="23" t="s">
        <v>25</v>
      </c>
      <c r="F115" s="22" t="s">
        <v>140</v>
      </c>
      <c r="G115" s="22" t="s">
        <v>95</v>
      </c>
      <c r="H115" s="22" t="s">
        <v>331</v>
      </c>
      <c r="I115" s="22">
        <v>22</v>
      </c>
      <c r="J115" s="22"/>
      <c r="K115" s="16"/>
    </row>
    <row r="116" spans="1:11" ht="11.25">
      <c r="A116" s="22"/>
      <c r="B116" s="22">
        <f t="shared" si="1"/>
        <v>93</v>
      </c>
      <c r="C116" s="23" t="s">
        <v>159</v>
      </c>
      <c r="D116" s="23" t="s">
        <v>24</v>
      </c>
      <c r="E116" s="23" t="s">
        <v>25</v>
      </c>
      <c r="F116" s="22" t="s">
        <v>14</v>
      </c>
      <c r="G116" s="22"/>
      <c r="H116" s="22" t="s">
        <v>319</v>
      </c>
      <c r="I116" s="22">
        <v>18</v>
      </c>
      <c r="J116" s="22"/>
      <c r="K116" s="16"/>
    </row>
    <row r="117" spans="1:11" ht="12" thickBot="1">
      <c r="A117" s="22"/>
      <c r="B117" s="22">
        <f t="shared" si="1"/>
        <v>94</v>
      </c>
      <c r="C117" s="23" t="s">
        <v>159</v>
      </c>
      <c r="D117" s="23"/>
      <c r="E117" s="23"/>
      <c r="F117" s="22" t="s">
        <v>75</v>
      </c>
      <c r="G117" s="22"/>
      <c r="H117" s="22" t="s">
        <v>321</v>
      </c>
      <c r="I117" s="22">
        <v>0</v>
      </c>
      <c r="J117" s="22"/>
      <c r="K117" s="16"/>
    </row>
    <row r="118" spans="1:11" ht="11.25">
      <c r="A118" s="20">
        <v>21</v>
      </c>
      <c r="B118" s="20"/>
      <c r="C118" s="21"/>
      <c r="D118" s="21"/>
      <c r="E118" s="21"/>
      <c r="F118" s="20" t="s">
        <v>118</v>
      </c>
      <c r="G118" s="20"/>
      <c r="H118" s="20"/>
      <c r="I118" s="20"/>
      <c r="J118" s="20"/>
      <c r="K118" s="16"/>
    </row>
    <row r="119" spans="1:11" ht="11.25">
      <c r="A119" s="22"/>
      <c r="B119" s="22">
        <f t="shared" si="1"/>
        <v>95</v>
      </c>
      <c r="C119" s="23" t="s">
        <v>159</v>
      </c>
      <c r="D119" s="23" t="s">
        <v>24</v>
      </c>
      <c r="E119" s="23" t="s">
        <v>25</v>
      </c>
      <c r="F119" s="22" t="s">
        <v>15</v>
      </c>
      <c r="G119" s="22" t="s">
        <v>339</v>
      </c>
      <c r="H119" s="24"/>
      <c r="I119" s="22">
        <v>27</v>
      </c>
      <c r="J119" s="22"/>
      <c r="K119" s="16"/>
    </row>
    <row r="120" spans="1:11" ht="12" thickBot="1">
      <c r="A120" s="22"/>
      <c r="B120" s="22">
        <f t="shared" si="1"/>
        <v>96</v>
      </c>
      <c r="C120" s="23" t="s">
        <v>82</v>
      </c>
      <c r="D120" s="23"/>
      <c r="E120" s="23"/>
      <c r="F120" s="22" t="s">
        <v>141</v>
      </c>
      <c r="G120" s="22"/>
      <c r="H120" s="22" t="s">
        <v>170</v>
      </c>
      <c r="I120" s="22">
        <v>8</v>
      </c>
      <c r="J120" s="22"/>
      <c r="K120" s="16"/>
    </row>
    <row r="121" spans="1:11" ht="11.25">
      <c r="A121" s="20">
        <v>22</v>
      </c>
      <c r="B121" s="20"/>
      <c r="C121" s="21"/>
      <c r="D121" s="21"/>
      <c r="E121" s="21"/>
      <c r="F121" s="20" t="s">
        <v>121</v>
      </c>
      <c r="G121" s="20"/>
      <c r="H121" s="20"/>
      <c r="I121" s="20"/>
      <c r="J121" s="20"/>
      <c r="K121" s="16"/>
    </row>
    <row r="122" spans="1:11" ht="11.25">
      <c r="A122" s="22"/>
      <c r="B122" s="22">
        <f t="shared" si="1"/>
        <v>97</v>
      </c>
      <c r="C122" s="23" t="s">
        <v>82</v>
      </c>
      <c r="D122" s="23" t="s">
        <v>24</v>
      </c>
      <c r="E122" s="23" t="s">
        <v>25</v>
      </c>
      <c r="F122" s="22" t="s">
        <v>133</v>
      </c>
      <c r="G122" s="24" t="s">
        <v>96</v>
      </c>
      <c r="H122" s="22" t="s">
        <v>338</v>
      </c>
      <c r="I122" s="22">
        <v>50</v>
      </c>
      <c r="J122" s="22"/>
      <c r="K122" s="16"/>
    </row>
    <row r="123" spans="1:11" ht="11.25">
      <c r="A123" s="22"/>
      <c r="B123" s="22">
        <f t="shared" si="1"/>
        <v>98</v>
      </c>
      <c r="C123" s="23" t="s">
        <v>159</v>
      </c>
      <c r="D123" s="23" t="s">
        <v>24</v>
      </c>
      <c r="E123" s="23" t="s">
        <v>25</v>
      </c>
      <c r="F123" s="22" t="s">
        <v>18</v>
      </c>
      <c r="G123" s="22"/>
      <c r="H123" s="22" t="s">
        <v>319</v>
      </c>
      <c r="I123" s="22">
        <v>40</v>
      </c>
      <c r="J123" s="22"/>
      <c r="K123" s="16"/>
    </row>
    <row r="124" spans="1:11" ht="11.25">
      <c r="A124" s="22"/>
      <c r="B124" s="22">
        <f t="shared" si="1"/>
        <v>99</v>
      </c>
      <c r="C124" s="23" t="s">
        <v>159</v>
      </c>
      <c r="D124" s="23"/>
      <c r="E124" s="23"/>
      <c r="F124" s="22" t="s">
        <v>148</v>
      </c>
      <c r="G124" s="22"/>
      <c r="H124" s="22" t="s">
        <v>321</v>
      </c>
      <c r="I124" s="22">
        <v>16</v>
      </c>
      <c r="J124" s="22"/>
      <c r="K124" s="16"/>
    </row>
    <row r="125" spans="1:11" ht="11.25">
      <c r="A125" s="22"/>
      <c r="B125" s="22">
        <f t="shared" si="1"/>
        <v>100</v>
      </c>
      <c r="C125" s="23" t="s">
        <v>159</v>
      </c>
      <c r="D125" s="23"/>
      <c r="E125" s="23"/>
      <c r="F125" s="22" t="s">
        <v>5</v>
      </c>
      <c r="G125" s="22"/>
      <c r="H125" s="22" t="s">
        <v>340</v>
      </c>
      <c r="I125" s="22">
        <v>5</v>
      </c>
      <c r="J125" s="22"/>
      <c r="K125" s="16"/>
    </row>
    <row r="126" spans="1:11" ht="12" thickBot="1">
      <c r="A126" s="22"/>
      <c r="B126" s="22">
        <f t="shared" si="1"/>
        <v>101</v>
      </c>
      <c r="C126" s="23" t="s">
        <v>82</v>
      </c>
      <c r="D126" s="23"/>
      <c r="E126" s="23" t="s">
        <v>25</v>
      </c>
      <c r="F126" s="22" t="s">
        <v>354</v>
      </c>
      <c r="G126" s="22"/>
      <c r="H126" s="22" t="s">
        <v>328</v>
      </c>
      <c r="I126" s="22">
        <v>17</v>
      </c>
      <c r="J126" s="22"/>
      <c r="K126" s="16"/>
    </row>
    <row r="127" spans="1:11" ht="11.25">
      <c r="A127" s="20">
        <v>23</v>
      </c>
      <c r="B127" s="20"/>
      <c r="C127" s="21"/>
      <c r="D127" s="21"/>
      <c r="E127" s="21"/>
      <c r="F127" s="20" t="s">
        <v>118</v>
      </c>
      <c r="G127" s="20"/>
      <c r="H127" s="20"/>
      <c r="I127" s="20"/>
      <c r="J127" s="20"/>
      <c r="K127" s="16"/>
    </row>
    <row r="128" spans="1:11" ht="11.25">
      <c r="A128" s="22"/>
      <c r="B128" s="22">
        <f t="shared" si="1"/>
        <v>102</v>
      </c>
      <c r="C128" s="23" t="s">
        <v>82</v>
      </c>
      <c r="D128" s="23" t="s">
        <v>24</v>
      </c>
      <c r="E128" s="23" t="s">
        <v>25</v>
      </c>
      <c r="F128" s="22" t="s">
        <v>81</v>
      </c>
      <c r="G128" s="22" t="s">
        <v>97</v>
      </c>
      <c r="H128" s="24"/>
      <c r="I128" s="22">
        <v>30</v>
      </c>
      <c r="J128" s="22"/>
      <c r="K128" s="16"/>
    </row>
    <row r="129" spans="1:11" ht="11.25">
      <c r="A129" s="22"/>
      <c r="B129" s="22">
        <f t="shared" si="1"/>
        <v>103</v>
      </c>
      <c r="C129" s="23" t="s">
        <v>159</v>
      </c>
      <c r="D129" s="23" t="s">
        <v>24</v>
      </c>
      <c r="E129" s="23" t="s">
        <v>25</v>
      </c>
      <c r="F129" s="22" t="s">
        <v>142</v>
      </c>
      <c r="G129" s="22"/>
      <c r="H129" s="22" t="s">
        <v>319</v>
      </c>
      <c r="I129" s="22">
        <v>22</v>
      </c>
      <c r="J129" s="22"/>
      <c r="K129" s="16"/>
    </row>
    <row r="130" spans="1:11" ht="11.25">
      <c r="A130" s="22"/>
      <c r="B130" s="22">
        <f t="shared" si="1"/>
        <v>104</v>
      </c>
      <c r="C130" s="23" t="s">
        <v>82</v>
      </c>
      <c r="D130" s="23" t="s">
        <v>24</v>
      </c>
      <c r="E130" s="23" t="s">
        <v>25</v>
      </c>
      <c r="F130" s="22" t="s">
        <v>143</v>
      </c>
      <c r="G130" s="22"/>
      <c r="H130" s="22" t="s">
        <v>334</v>
      </c>
      <c r="I130" s="22">
        <v>29</v>
      </c>
      <c r="J130" s="22"/>
      <c r="K130" s="16"/>
    </row>
    <row r="131" spans="1:11" ht="11.25">
      <c r="A131" s="22"/>
      <c r="B131" s="22">
        <f t="shared" si="1"/>
        <v>105</v>
      </c>
      <c r="C131" s="23" t="s">
        <v>159</v>
      </c>
      <c r="D131" s="23"/>
      <c r="E131" s="23" t="s">
        <v>25</v>
      </c>
      <c r="F131" s="22" t="s">
        <v>144</v>
      </c>
      <c r="G131" s="22"/>
      <c r="H131" s="22" t="s">
        <v>335</v>
      </c>
      <c r="I131" s="22">
        <v>20</v>
      </c>
      <c r="J131" s="22"/>
      <c r="K131" s="16"/>
    </row>
    <row r="132" spans="1:11" ht="11.25">
      <c r="A132" s="22"/>
      <c r="B132" s="22">
        <f t="shared" si="1"/>
        <v>106</v>
      </c>
      <c r="C132" s="23" t="s">
        <v>159</v>
      </c>
      <c r="D132" s="23"/>
      <c r="E132" s="23" t="s">
        <v>25</v>
      </c>
      <c r="F132" s="22" t="s">
        <v>145</v>
      </c>
      <c r="G132" s="22"/>
      <c r="H132" s="22" t="s">
        <v>335</v>
      </c>
      <c r="I132" s="22">
        <v>18</v>
      </c>
      <c r="J132" s="22"/>
      <c r="K132" s="16"/>
    </row>
    <row r="133" spans="1:11" ht="11.25">
      <c r="A133" s="22"/>
      <c r="B133" s="22">
        <f t="shared" si="1"/>
        <v>107</v>
      </c>
      <c r="C133" s="23" t="s">
        <v>159</v>
      </c>
      <c r="D133" s="23" t="s">
        <v>24</v>
      </c>
      <c r="E133" s="23" t="s">
        <v>25</v>
      </c>
      <c r="F133" s="22" t="s">
        <v>373</v>
      </c>
      <c r="G133" s="22"/>
      <c r="H133" s="22" t="s">
        <v>337</v>
      </c>
      <c r="I133" s="22">
        <v>60</v>
      </c>
      <c r="J133" s="22"/>
      <c r="K133" s="16"/>
    </row>
    <row r="134" spans="1:11" ht="11.25">
      <c r="A134" s="22"/>
      <c r="B134" s="22">
        <f aca="true" t="shared" si="2" ref="B134:B197">IF(B133=0,B132+1,B133+1)</f>
        <v>108</v>
      </c>
      <c r="C134" s="23" t="s">
        <v>82</v>
      </c>
      <c r="D134" s="23"/>
      <c r="E134" s="23"/>
      <c r="F134" s="22" t="s">
        <v>146</v>
      </c>
      <c r="G134" s="22"/>
      <c r="H134" s="22" t="s">
        <v>341</v>
      </c>
      <c r="I134" s="22">
        <v>5</v>
      </c>
      <c r="J134" s="22"/>
      <c r="K134" s="16"/>
    </row>
    <row r="135" spans="1:11" ht="11.25">
      <c r="A135" s="22"/>
      <c r="B135" s="22">
        <f t="shared" si="2"/>
        <v>109</v>
      </c>
      <c r="C135" s="23" t="s">
        <v>82</v>
      </c>
      <c r="D135" s="23"/>
      <c r="E135" s="23"/>
      <c r="F135" s="22" t="s">
        <v>147</v>
      </c>
      <c r="G135" s="22"/>
      <c r="H135" s="22" t="s">
        <v>73</v>
      </c>
      <c r="I135" s="22">
        <v>1</v>
      </c>
      <c r="J135" s="22"/>
      <c r="K135" s="16"/>
    </row>
    <row r="136" spans="1:11" ht="11.25">
      <c r="A136" s="22"/>
      <c r="B136" s="22">
        <f t="shared" si="2"/>
        <v>110</v>
      </c>
      <c r="C136" s="23" t="s">
        <v>159</v>
      </c>
      <c r="D136" s="23"/>
      <c r="E136" s="23" t="s">
        <v>25</v>
      </c>
      <c r="F136" s="22" t="s">
        <v>15</v>
      </c>
      <c r="G136" s="22"/>
      <c r="H136" s="22" t="s">
        <v>329</v>
      </c>
      <c r="I136" s="22">
        <v>15</v>
      </c>
      <c r="J136" s="22"/>
      <c r="K136" s="16"/>
    </row>
    <row r="137" spans="1:11" ht="12" thickBot="1">
      <c r="A137" s="22"/>
      <c r="B137" s="22">
        <f t="shared" si="2"/>
        <v>111</v>
      </c>
      <c r="C137" s="23" t="s">
        <v>82</v>
      </c>
      <c r="D137" s="23"/>
      <c r="E137" s="23"/>
      <c r="F137" s="22" t="s">
        <v>362</v>
      </c>
      <c r="G137" s="22"/>
      <c r="H137" s="22" t="s">
        <v>328</v>
      </c>
      <c r="I137" s="22">
        <v>15</v>
      </c>
      <c r="J137" s="22"/>
      <c r="K137" s="16"/>
    </row>
    <row r="138" spans="1:11" ht="11.25">
      <c r="A138" s="20">
        <v>24</v>
      </c>
      <c r="B138" s="20"/>
      <c r="C138" s="21"/>
      <c r="D138" s="21"/>
      <c r="E138" s="21"/>
      <c r="F138" s="20" t="s">
        <v>118</v>
      </c>
      <c r="G138" s="20"/>
      <c r="H138" s="20"/>
      <c r="I138" s="20"/>
      <c r="J138" s="20"/>
      <c r="K138" s="16"/>
    </row>
    <row r="139" spans="1:11" ht="11.25">
      <c r="A139" s="22"/>
      <c r="B139" s="22">
        <f t="shared" si="2"/>
        <v>112</v>
      </c>
      <c r="C139" s="23" t="s">
        <v>82</v>
      </c>
      <c r="D139" s="23" t="s">
        <v>24</v>
      </c>
      <c r="E139" s="23" t="s">
        <v>25</v>
      </c>
      <c r="F139" s="22" t="s">
        <v>354</v>
      </c>
      <c r="G139" s="22" t="s">
        <v>98</v>
      </c>
      <c r="H139" s="22" t="s">
        <v>342</v>
      </c>
      <c r="I139" s="22">
        <v>40</v>
      </c>
      <c r="J139" s="22"/>
      <c r="K139" s="16"/>
    </row>
    <row r="140" spans="1:11" ht="11.25">
      <c r="A140" s="22"/>
      <c r="B140" s="22">
        <f t="shared" si="2"/>
        <v>113</v>
      </c>
      <c r="C140" s="23" t="s">
        <v>159</v>
      </c>
      <c r="D140" s="23" t="s">
        <v>24</v>
      </c>
      <c r="E140" s="23" t="s">
        <v>25</v>
      </c>
      <c r="F140" s="22" t="s">
        <v>149</v>
      </c>
      <c r="G140" s="22"/>
      <c r="H140" s="22" t="s">
        <v>319</v>
      </c>
      <c r="I140" s="22">
        <v>37</v>
      </c>
      <c r="J140" s="22"/>
      <c r="K140" s="16"/>
    </row>
    <row r="141" spans="1:11" ht="11.25">
      <c r="A141" s="22"/>
      <c r="B141" s="22">
        <f t="shared" si="2"/>
        <v>114</v>
      </c>
      <c r="C141" s="23" t="s">
        <v>159</v>
      </c>
      <c r="D141" s="23"/>
      <c r="E141" s="23"/>
      <c r="F141" s="22" t="s">
        <v>148</v>
      </c>
      <c r="G141" s="22"/>
      <c r="H141" s="22" t="s">
        <v>321</v>
      </c>
      <c r="I141" s="22">
        <v>15</v>
      </c>
      <c r="J141" s="22"/>
      <c r="K141" s="16"/>
    </row>
    <row r="142" spans="1:11" ht="11.25">
      <c r="A142" s="22"/>
      <c r="B142" s="22">
        <f t="shared" si="2"/>
        <v>115</v>
      </c>
      <c r="C142" s="23" t="s">
        <v>82</v>
      </c>
      <c r="D142" s="23"/>
      <c r="E142" s="23"/>
      <c r="F142" s="22" t="s">
        <v>150</v>
      </c>
      <c r="G142" s="22"/>
      <c r="H142" s="22" t="s">
        <v>170</v>
      </c>
      <c r="I142" s="22">
        <v>12</v>
      </c>
      <c r="J142" s="22"/>
      <c r="K142" s="16"/>
    </row>
    <row r="143" spans="1:11" ht="11.25">
      <c r="A143" s="22"/>
      <c r="B143" s="22">
        <f t="shared" si="2"/>
        <v>116</v>
      </c>
      <c r="C143" s="23" t="s">
        <v>82</v>
      </c>
      <c r="D143" s="23"/>
      <c r="E143" s="23"/>
      <c r="F143" s="22" t="s">
        <v>19</v>
      </c>
      <c r="G143" s="22"/>
      <c r="H143" s="22" t="s">
        <v>170</v>
      </c>
      <c r="I143" s="22">
        <v>11</v>
      </c>
      <c r="J143" s="22"/>
      <c r="K143" s="16"/>
    </row>
    <row r="144" spans="1:11" ht="11.25">
      <c r="A144" s="22"/>
      <c r="B144" s="22">
        <f t="shared" si="2"/>
        <v>117</v>
      </c>
      <c r="C144" s="23" t="s">
        <v>82</v>
      </c>
      <c r="D144" s="23"/>
      <c r="E144" s="23"/>
      <c r="F144" s="22" t="s">
        <v>35</v>
      </c>
      <c r="G144" s="22"/>
      <c r="H144" s="22" t="s">
        <v>170</v>
      </c>
      <c r="I144" s="22">
        <v>5</v>
      </c>
      <c r="J144" s="22"/>
      <c r="K144" s="16"/>
    </row>
    <row r="145" spans="1:11" ht="12" thickBot="1">
      <c r="A145" s="22"/>
      <c r="B145" s="22">
        <f t="shared" si="2"/>
        <v>118</v>
      </c>
      <c r="C145" s="23" t="s">
        <v>82</v>
      </c>
      <c r="D145" s="23"/>
      <c r="E145" s="23"/>
      <c r="F145" s="22" t="s">
        <v>43</v>
      </c>
      <c r="G145" s="22"/>
      <c r="H145" s="22" t="s">
        <v>343</v>
      </c>
      <c r="I145" s="22">
        <v>2</v>
      </c>
      <c r="J145" s="22"/>
      <c r="K145" s="16"/>
    </row>
    <row r="146" spans="1:11" ht="11.25">
      <c r="A146" s="20">
        <v>25</v>
      </c>
      <c r="B146" s="20"/>
      <c r="C146" s="21"/>
      <c r="D146" s="21"/>
      <c r="E146" s="21"/>
      <c r="F146" s="20" t="s">
        <v>367</v>
      </c>
      <c r="G146" s="20"/>
      <c r="H146" s="20"/>
      <c r="I146" s="20"/>
      <c r="J146" s="20"/>
      <c r="K146" s="16"/>
    </row>
    <row r="147" spans="1:11" ht="11.25">
      <c r="A147" s="22"/>
      <c r="B147" s="22">
        <f t="shared" si="2"/>
        <v>119</v>
      </c>
      <c r="C147" s="23" t="s">
        <v>82</v>
      </c>
      <c r="D147" s="23"/>
      <c r="E147" s="23" t="s">
        <v>25</v>
      </c>
      <c r="F147" s="22" t="s">
        <v>35</v>
      </c>
      <c r="G147" s="22" t="s">
        <v>99</v>
      </c>
      <c r="H147" s="22" t="s">
        <v>342</v>
      </c>
      <c r="I147" s="22">
        <v>42</v>
      </c>
      <c r="J147" s="22"/>
      <c r="K147" s="16"/>
    </row>
    <row r="148" spans="1:11" ht="11.25">
      <c r="A148" s="22"/>
      <c r="B148" s="22">
        <f t="shared" si="2"/>
        <v>120</v>
      </c>
      <c r="C148" s="23" t="s">
        <v>159</v>
      </c>
      <c r="D148" s="23" t="s">
        <v>24</v>
      </c>
      <c r="E148" s="23" t="s">
        <v>25</v>
      </c>
      <c r="F148" s="22" t="s">
        <v>5</v>
      </c>
      <c r="G148" s="22"/>
      <c r="H148" s="22" t="s">
        <v>319</v>
      </c>
      <c r="I148" s="22">
        <v>33</v>
      </c>
      <c r="J148" s="22"/>
      <c r="K148" s="16"/>
    </row>
    <row r="149" spans="1:11" ht="11.25">
      <c r="A149" s="22"/>
      <c r="B149" s="22">
        <f t="shared" si="2"/>
        <v>121</v>
      </c>
      <c r="C149" s="23" t="s">
        <v>82</v>
      </c>
      <c r="D149" s="23"/>
      <c r="E149" s="23" t="s">
        <v>25</v>
      </c>
      <c r="F149" s="22" t="s">
        <v>19</v>
      </c>
      <c r="G149" s="22"/>
      <c r="H149" s="22" t="s">
        <v>170</v>
      </c>
      <c r="I149" s="22">
        <v>14</v>
      </c>
      <c r="J149" s="22"/>
      <c r="K149" s="16"/>
    </row>
    <row r="150" spans="1:11" ht="11.25">
      <c r="A150" s="22"/>
      <c r="B150" s="22">
        <f t="shared" si="2"/>
        <v>122</v>
      </c>
      <c r="C150" s="23" t="s">
        <v>159</v>
      </c>
      <c r="D150" s="23"/>
      <c r="E150" s="23"/>
      <c r="F150" s="22" t="s">
        <v>18</v>
      </c>
      <c r="G150" s="22"/>
      <c r="H150" s="22" t="s">
        <v>321</v>
      </c>
      <c r="I150" s="22">
        <v>14</v>
      </c>
      <c r="J150" s="22"/>
      <c r="K150" s="16"/>
    </row>
    <row r="151" spans="1:11" ht="11.25">
      <c r="A151" s="22"/>
      <c r="B151" s="22">
        <f t="shared" si="2"/>
        <v>123</v>
      </c>
      <c r="C151" s="23" t="s">
        <v>159</v>
      </c>
      <c r="D151" s="23"/>
      <c r="E151" s="23"/>
      <c r="F151" s="22" t="s">
        <v>3</v>
      </c>
      <c r="G151" s="22"/>
      <c r="H151" s="22" t="s">
        <v>321</v>
      </c>
      <c r="I151" s="22">
        <v>12</v>
      </c>
      <c r="J151" s="22"/>
      <c r="K151" s="16"/>
    </row>
    <row r="152" spans="1:11" ht="11.25">
      <c r="A152" s="22"/>
      <c r="B152" s="22">
        <f t="shared" si="2"/>
        <v>124</v>
      </c>
      <c r="C152" s="23" t="s">
        <v>159</v>
      </c>
      <c r="D152" s="23"/>
      <c r="E152" s="23"/>
      <c r="F152" s="22" t="s">
        <v>15</v>
      </c>
      <c r="G152" s="22"/>
      <c r="H152" s="22" t="s">
        <v>321</v>
      </c>
      <c r="I152" s="22">
        <v>10</v>
      </c>
      <c r="J152" s="22"/>
      <c r="K152" s="16"/>
    </row>
    <row r="153" spans="1:11" ht="11.25">
      <c r="A153" s="22"/>
      <c r="B153" s="22">
        <f t="shared" si="2"/>
        <v>125</v>
      </c>
      <c r="C153" s="23" t="s">
        <v>159</v>
      </c>
      <c r="D153" s="23"/>
      <c r="E153" s="23"/>
      <c r="F153" s="22" t="s">
        <v>44</v>
      </c>
      <c r="G153" s="22"/>
      <c r="H153" s="22" t="s">
        <v>321</v>
      </c>
      <c r="I153" s="22">
        <v>4</v>
      </c>
      <c r="J153" s="22"/>
      <c r="K153" s="16"/>
    </row>
    <row r="154" spans="1:11" ht="11.25">
      <c r="A154" s="22"/>
      <c r="B154" s="22">
        <f t="shared" si="2"/>
        <v>126</v>
      </c>
      <c r="C154" s="23" t="s">
        <v>82</v>
      </c>
      <c r="D154" s="23"/>
      <c r="E154" s="23"/>
      <c r="F154" s="22" t="s">
        <v>4</v>
      </c>
      <c r="G154" s="22"/>
      <c r="H154" s="22" t="s">
        <v>170</v>
      </c>
      <c r="I154" s="22">
        <v>1</v>
      </c>
      <c r="J154" s="22"/>
      <c r="K154" s="16"/>
    </row>
    <row r="155" spans="1:11" ht="12" thickBot="1">
      <c r="A155" s="22"/>
      <c r="B155" s="22">
        <f t="shared" si="2"/>
        <v>127</v>
      </c>
      <c r="C155" s="23" t="s">
        <v>82</v>
      </c>
      <c r="D155" s="23"/>
      <c r="E155" s="23"/>
      <c r="F155" s="22" t="s">
        <v>354</v>
      </c>
      <c r="G155" s="22"/>
      <c r="H155" s="22" t="s">
        <v>328</v>
      </c>
      <c r="I155" s="22">
        <v>9</v>
      </c>
      <c r="J155" s="22"/>
      <c r="K155" s="16"/>
    </row>
    <row r="156" spans="1:11" ht="11.25">
      <c r="A156" s="20">
        <v>26</v>
      </c>
      <c r="B156" s="20"/>
      <c r="C156" s="21"/>
      <c r="D156" s="21"/>
      <c r="E156" s="21"/>
      <c r="F156" s="20" t="s">
        <v>118</v>
      </c>
      <c r="G156" s="20"/>
      <c r="H156" s="20"/>
      <c r="I156" s="20"/>
      <c r="J156" s="20"/>
      <c r="K156" s="16"/>
    </row>
    <row r="157" spans="1:11" ht="11.25">
      <c r="A157" s="22"/>
      <c r="B157" s="22">
        <f t="shared" si="2"/>
        <v>128</v>
      </c>
      <c r="C157" s="23" t="s">
        <v>82</v>
      </c>
      <c r="D157" s="23" t="s">
        <v>24</v>
      </c>
      <c r="E157" s="23" t="s">
        <v>25</v>
      </c>
      <c r="F157" s="22" t="s">
        <v>4</v>
      </c>
      <c r="G157" s="22" t="s">
        <v>83</v>
      </c>
      <c r="H157" s="22" t="s">
        <v>344</v>
      </c>
      <c r="I157" s="22">
        <v>38</v>
      </c>
      <c r="J157" s="22"/>
      <c r="K157" s="16"/>
    </row>
    <row r="158" spans="1:11" ht="11.25">
      <c r="A158" s="22"/>
      <c r="B158" s="22">
        <f t="shared" si="2"/>
        <v>129</v>
      </c>
      <c r="C158" s="23" t="s">
        <v>159</v>
      </c>
      <c r="D158" s="23" t="s">
        <v>24</v>
      </c>
      <c r="E158" s="23" t="s">
        <v>25</v>
      </c>
      <c r="F158" s="22" t="s">
        <v>75</v>
      </c>
      <c r="G158" s="22"/>
      <c r="H158" s="22" t="s">
        <v>319</v>
      </c>
      <c r="I158" s="22">
        <v>20</v>
      </c>
      <c r="J158" s="22"/>
      <c r="K158" s="16"/>
    </row>
    <row r="159" spans="1:11" ht="11.25">
      <c r="A159" s="22"/>
      <c r="B159" s="22">
        <f t="shared" si="2"/>
        <v>130</v>
      </c>
      <c r="C159" s="23" t="s">
        <v>82</v>
      </c>
      <c r="D159" s="23"/>
      <c r="E159" s="23"/>
      <c r="F159" s="22" t="s">
        <v>34</v>
      </c>
      <c r="G159" s="22"/>
      <c r="H159" s="22" t="s">
        <v>170</v>
      </c>
      <c r="I159" s="22">
        <v>7</v>
      </c>
      <c r="J159" s="22"/>
      <c r="K159" s="16"/>
    </row>
    <row r="160" spans="1:11" ht="11.25">
      <c r="A160" s="22"/>
      <c r="B160" s="22">
        <f t="shared" si="2"/>
        <v>131</v>
      </c>
      <c r="C160" s="23" t="s">
        <v>82</v>
      </c>
      <c r="D160" s="23"/>
      <c r="E160" s="23"/>
      <c r="F160" s="22" t="s">
        <v>76</v>
      </c>
      <c r="G160" s="22"/>
      <c r="H160" s="22" t="s">
        <v>170</v>
      </c>
      <c r="I160" s="22">
        <v>5</v>
      </c>
      <c r="J160" s="22"/>
      <c r="K160" s="16"/>
    </row>
    <row r="161" spans="1:11" ht="11.25">
      <c r="A161" s="22"/>
      <c r="B161" s="22">
        <f t="shared" si="2"/>
        <v>132</v>
      </c>
      <c r="C161" s="23" t="s">
        <v>82</v>
      </c>
      <c r="D161" s="23"/>
      <c r="E161" s="23"/>
      <c r="F161" s="22" t="s">
        <v>78</v>
      </c>
      <c r="G161" s="22"/>
      <c r="H161" s="22" t="s">
        <v>170</v>
      </c>
      <c r="I161" s="22"/>
      <c r="J161" s="22"/>
      <c r="K161" s="16"/>
    </row>
    <row r="162" spans="1:11" ht="11.25">
      <c r="A162" s="22"/>
      <c r="B162" s="22">
        <f t="shared" si="2"/>
        <v>133</v>
      </c>
      <c r="C162" s="23" t="s">
        <v>82</v>
      </c>
      <c r="D162" s="23" t="s">
        <v>24</v>
      </c>
      <c r="E162" s="23" t="s">
        <v>25</v>
      </c>
      <c r="F162" s="22" t="s">
        <v>354</v>
      </c>
      <c r="G162" s="22"/>
      <c r="H162" s="22" t="s">
        <v>334</v>
      </c>
      <c r="I162" s="22">
        <v>27</v>
      </c>
      <c r="J162" s="22"/>
      <c r="K162" s="16"/>
    </row>
    <row r="163" spans="1:11" ht="11.25">
      <c r="A163" s="22"/>
      <c r="B163" s="22">
        <f t="shared" si="2"/>
        <v>134</v>
      </c>
      <c r="C163" s="23" t="s">
        <v>159</v>
      </c>
      <c r="D163" s="23" t="s">
        <v>24</v>
      </c>
      <c r="E163" s="23" t="s">
        <v>25</v>
      </c>
      <c r="F163" s="22" t="s">
        <v>14</v>
      </c>
      <c r="G163" s="22"/>
      <c r="H163" s="22" t="s">
        <v>319</v>
      </c>
      <c r="I163" s="22">
        <v>23</v>
      </c>
      <c r="J163" s="22"/>
      <c r="K163" s="16"/>
    </row>
    <row r="164" spans="1:11" ht="11.25">
      <c r="A164" s="22"/>
      <c r="B164" s="22">
        <f t="shared" si="2"/>
        <v>135</v>
      </c>
      <c r="C164" s="23" t="s">
        <v>159</v>
      </c>
      <c r="D164" s="23"/>
      <c r="E164" s="23"/>
      <c r="F164" s="22" t="s">
        <v>15</v>
      </c>
      <c r="G164" s="22"/>
      <c r="H164" s="22" t="s">
        <v>321</v>
      </c>
      <c r="I164" s="22">
        <v>6</v>
      </c>
      <c r="J164" s="22"/>
      <c r="K164" s="16"/>
    </row>
    <row r="165" spans="1:11" ht="11.25">
      <c r="A165" s="22"/>
      <c r="B165" s="22">
        <f t="shared" si="2"/>
        <v>136</v>
      </c>
      <c r="C165" s="23" t="s">
        <v>82</v>
      </c>
      <c r="D165" s="23"/>
      <c r="E165" s="23"/>
      <c r="F165" s="22" t="s">
        <v>41</v>
      </c>
      <c r="G165" s="22"/>
      <c r="H165" s="22" t="s">
        <v>170</v>
      </c>
      <c r="I165" s="22">
        <v>2</v>
      </c>
      <c r="J165" s="22"/>
      <c r="K165" s="16"/>
    </row>
    <row r="166" spans="1:11" ht="12" thickBot="1">
      <c r="A166" s="22"/>
      <c r="B166" s="22">
        <f t="shared" si="2"/>
        <v>137</v>
      </c>
      <c r="C166" s="23" t="s">
        <v>82</v>
      </c>
      <c r="D166" s="23"/>
      <c r="E166" s="23" t="s">
        <v>25</v>
      </c>
      <c r="F166" s="22" t="s">
        <v>45</v>
      </c>
      <c r="G166" s="22"/>
      <c r="H166" s="22" t="s">
        <v>334</v>
      </c>
      <c r="I166" s="22">
        <v>16</v>
      </c>
      <c r="J166" s="22"/>
      <c r="K166" s="16"/>
    </row>
    <row r="167" spans="1:11" ht="11.25">
      <c r="A167" s="20">
        <v>27</v>
      </c>
      <c r="B167" s="20"/>
      <c r="C167" s="21"/>
      <c r="D167" s="21"/>
      <c r="E167" s="21"/>
      <c r="F167" s="20"/>
      <c r="G167" s="20"/>
      <c r="H167" s="20"/>
      <c r="I167" s="20"/>
      <c r="J167" s="20"/>
      <c r="K167" s="16"/>
    </row>
    <row r="168" spans="1:11" ht="11.25">
      <c r="A168" s="22"/>
      <c r="B168" s="22">
        <f t="shared" si="2"/>
        <v>138</v>
      </c>
      <c r="C168" s="23" t="s">
        <v>159</v>
      </c>
      <c r="D168" s="23" t="s">
        <v>24</v>
      </c>
      <c r="E168" s="23" t="s">
        <v>25</v>
      </c>
      <c r="F168" s="22" t="s">
        <v>3</v>
      </c>
      <c r="G168" s="22"/>
      <c r="H168" s="22" t="s">
        <v>330</v>
      </c>
      <c r="I168" s="22">
        <v>37</v>
      </c>
      <c r="J168" s="22"/>
      <c r="K168" s="16"/>
    </row>
    <row r="169" spans="1:11" ht="12" thickBot="1">
      <c r="A169" s="22"/>
      <c r="B169" s="22">
        <f t="shared" si="2"/>
        <v>139</v>
      </c>
      <c r="C169" s="23" t="s">
        <v>82</v>
      </c>
      <c r="D169" s="23"/>
      <c r="E169" s="23" t="s">
        <v>25</v>
      </c>
      <c r="F169" s="22" t="s">
        <v>78</v>
      </c>
      <c r="G169" s="22" t="s">
        <v>100</v>
      </c>
      <c r="H169" s="22" t="s">
        <v>331</v>
      </c>
      <c r="I169" s="22">
        <v>18</v>
      </c>
      <c r="J169" s="22"/>
      <c r="K169" s="16"/>
    </row>
    <row r="170" spans="1:11" ht="11.25">
      <c r="A170" s="20">
        <v>28</v>
      </c>
      <c r="B170" s="20"/>
      <c r="C170" s="21"/>
      <c r="D170" s="21"/>
      <c r="E170" s="21"/>
      <c r="F170" s="20" t="s">
        <v>122</v>
      </c>
      <c r="G170" s="20"/>
      <c r="H170" s="20"/>
      <c r="I170" s="20"/>
      <c r="J170" s="20"/>
      <c r="K170" s="16"/>
    </row>
    <row r="171" spans="1:11" ht="11.25">
      <c r="A171" s="22"/>
      <c r="B171" s="22">
        <f t="shared" si="2"/>
        <v>140</v>
      </c>
      <c r="C171" s="23" t="s">
        <v>82</v>
      </c>
      <c r="D171" s="23"/>
      <c r="E171" s="23" t="s">
        <v>25</v>
      </c>
      <c r="F171" s="22" t="s">
        <v>41</v>
      </c>
      <c r="G171" s="22" t="s">
        <v>101</v>
      </c>
      <c r="H171" s="22" t="s">
        <v>331</v>
      </c>
      <c r="I171" s="22">
        <v>24</v>
      </c>
      <c r="J171" s="22"/>
      <c r="K171" s="16"/>
    </row>
    <row r="172" spans="1:11" ht="11.25">
      <c r="A172" s="22"/>
      <c r="B172" s="22">
        <f t="shared" si="2"/>
        <v>141</v>
      </c>
      <c r="C172" s="23" t="s">
        <v>159</v>
      </c>
      <c r="D172" s="23" t="s">
        <v>24</v>
      </c>
      <c r="E172" s="23" t="s">
        <v>25</v>
      </c>
      <c r="F172" s="22" t="s">
        <v>15</v>
      </c>
      <c r="G172" s="22"/>
      <c r="H172" s="22" t="s">
        <v>319</v>
      </c>
      <c r="I172" s="22">
        <v>22</v>
      </c>
      <c r="J172" s="22"/>
      <c r="K172" s="16"/>
    </row>
    <row r="173" spans="1:11" ht="11.25">
      <c r="A173" s="22"/>
      <c r="B173" s="22">
        <f t="shared" si="2"/>
        <v>142</v>
      </c>
      <c r="C173" s="23" t="s">
        <v>82</v>
      </c>
      <c r="D173" s="23"/>
      <c r="E173" s="23"/>
      <c r="F173" s="22" t="s">
        <v>45</v>
      </c>
      <c r="G173" s="22"/>
      <c r="H173" s="22" t="s">
        <v>170</v>
      </c>
      <c r="I173" s="22">
        <v>6</v>
      </c>
      <c r="J173" s="22"/>
      <c r="K173" s="16"/>
    </row>
    <row r="174" spans="1:11" ht="11.25">
      <c r="A174" s="22"/>
      <c r="B174" s="22">
        <f t="shared" si="2"/>
        <v>143</v>
      </c>
      <c r="C174" s="23" t="s">
        <v>159</v>
      </c>
      <c r="D174" s="23"/>
      <c r="E174" s="23"/>
      <c r="F174" s="22" t="s">
        <v>28</v>
      </c>
      <c r="G174" s="22"/>
      <c r="H174" s="22" t="s">
        <v>321</v>
      </c>
      <c r="I174" s="22">
        <v>3</v>
      </c>
      <c r="J174" s="22"/>
      <c r="K174" s="16"/>
    </row>
    <row r="175" spans="1:11" ht="12" thickBot="1">
      <c r="A175" s="22"/>
      <c r="B175" s="22">
        <f t="shared" si="2"/>
        <v>144</v>
      </c>
      <c r="C175" s="23" t="s">
        <v>159</v>
      </c>
      <c r="D175" s="23"/>
      <c r="E175" s="23"/>
      <c r="F175" s="22" t="s">
        <v>14</v>
      </c>
      <c r="G175" s="22"/>
      <c r="H175" s="22" t="s">
        <v>324</v>
      </c>
      <c r="I175" s="22">
        <v>60</v>
      </c>
      <c r="J175" s="22"/>
      <c r="K175" s="16"/>
    </row>
    <row r="176" spans="1:11" ht="11.25">
      <c r="A176" s="20">
        <v>29</v>
      </c>
      <c r="B176" s="20"/>
      <c r="C176" s="21"/>
      <c r="D176" s="21"/>
      <c r="E176" s="21"/>
      <c r="F176" s="20" t="s">
        <v>123</v>
      </c>
      <c r="G176" s="20"/>
      <c r="H176" s="20"/>
      <c r="I176" s="20"/>
      <c r="J176" s="20"/>
      <c r="K176" s="16"/>
    </row>
    <row r="177" spans="1:11" ht="11.25">
      <c r="A177" s="22"/>
      <c r="B177" s="22">
        <f t="shared" si="2"/>
        <v>145</v>
      </c>
      <c r="C177" s="23" t="s">
        <v>82</v>
      </c>
      <c r="D177" s="23" t="s">
        <v>24</v>
      </c>
      <c r="E177" s="23" t="s">
        <v>25</v>
      </c>
      <c r="F177" s="22" t="s">
        <v>354</v>
      </c>
      <c r="G177" s="22" t="s">
        <v>102</v>
      </c>
      <c r="H177" s="22" t="s">
        <v>345</v>
      </c>
      <c r="I177" s="22">
        <v>44</v>
      </c>
      <c r="J177" s="22"/>
      <c r="K177" s="16"/>
    </row>
    <row r="178" spans="1:11" ht="11.25">
      <c r="A178" s="22"/>
      <c r="B178" s="22">
        <f t="shared" si="2"/>
        <v>146</v>
      </c>
      <c r="C178" s="23" t="s">
        <v>159</v>
      </c>
      <c r="D178" s="23"/>
      <c r="E178" s="23" t="s">
        <v>25</v>
      </c>
      <c r="F178" s="22" t="s">
        <v>15</v>
      </c>
      <c r="G178" s="22"/>
      <c r="H178" s="22" t="s">
        <v>319</v>
      </c>
      <c r="I178" s="22">
        <v>27</v>
      </c>
      <c r="J178" s="22"/>
      <c r="K178" s="16"/>
    </row>
    <row r="179" spans="1:11" ht="11.25">
      <c r="A179" s="22"/>
      <c r="B179" s="22">
        <f t="shared" si="2"/>
        <v>147</v>
      </c>
      <c r="C179" s="23" t="s">
        <v>159</v>
      </c>
      <c r="D179" s="23"/>
      <c r="E179" s="23"/>
      <c r="F179" s="22" t="s">
        <v>22</v>
      </c>
      <c r="G179" s="22"/>
      <c r="H179" s="22" t="s">
        <v>321</v>
      </c>
      <c r="I179" s="22">
        <v>10</v>
      </c>
      <c r="J179" s="22"/>
      <c r="K179" s="16"/>
    </row>
    <row r="180" spans="1:11" ht="11.25">
      <c r="A180" s="22"/>
      <c r="B180" s="22">
        <f t="shared" si="2"/>
        <v>148</v>
      </c>
      <c r="C180" s="23" t="s">
        <v>159</v>
      </c>
      <c r="D180" s="23"/>
      <c r="E180" s="23"/>
      <c r="F180" s="22" t="s">
        <v>18</v>
      </c>
      <c r="G180" s="22"/>
      <c r="H180" s="22" t="s">
        <v>321</v>
      </c>
      <c r="I180" s="22">
        <v>6</v>
      </c>
      <c r="J180" s="22"/>
      <c r="K180" s="16"/>
    </row>
    <row r="181" spans="1:11" ht="11.25">
      <c r="A181" s="22"/>
      <c r="B181" s="22">
        <f t="shared" si="2"/>
        <v>149</v>
      </c>
      <c r="C181" s="23" t="s">
        <v>82</v>
      </c>
      <c r="D181" s="23"/>
      <c r="E181" s="23"/>
      <c r="F181" s="22" t="s">
        <v>355</v>
      </c>
      <c r="G181" s="22"/>
      <c r="H181" s="22" t="s">
        <v>170</v>
      </c>
      <c r="I181" s="22">
        <v>3</v>
      </c>
      <c r="J181" s="22"/>
      <c r="K181" s="16"/>
    </row>
    <row r="182" spans="1:11" ht="12" thickBot="1">
      <c r="A182" s="22"/>
      <c r="B182" s="22">
        <f t="shared" si="2"/>
        <v>150</v>
      </c>
      <c r="C182" s="23" t="s">
        <v>159</v>
      </c>
      <c r="D182" s="23"/>
      <c r="E182" s="23"/>
      <c r="F182" s="22" t="s">
        <v>2</v>
      </c>
      <c r="G182" s="22"/>
      <c r="H182" s="22" t="s">
        <v>321</v>
      </c>
      <c r="I182" s="22"/>
      <c r="J182" s="22"/>
      <c r="K182" s="16"/>
    </row>
    <row r="183" spans="1:11" ht="11.25">
      <c r="A183" s="20">
        <v>30</v>
      </c>
      <c r="B183" s="20"/>
      <c r="C183" s="21"/>
      <c r="D183" s="21"/>
      <c r="E183" s="21"/>
      <c r="F183" s="20" t="s">
        <v>124</v>
      </c>
      <c r="G183" s="20"/>
      <c r="H183" s="20"/>
      <c r="I183" s="20"/>
      <c r="J183" s="20"/>
      <c r="K183" s="16"/>
    </row>
    <row r="184" spans="1:11" ht="11.25">
      <c r="A184" s="22"/>
      <c r="B184" s="22">
        <f t="shared" si="2"/>
        <v>151</v>
      </c>
      <c r="C184" s="23" t="s">
        <v>82</v>
      </c>
      <c r="D184" s="23" t="s">
        <v>24</v>
      </c>
      <c r="E184" s="23" t="s">
        <v>25</v>
      </c>
      <c r="F184" s="22" t="s">
        <v>4</v>
      </c>
      <c r="G184" s="22" t="s">
        <v>103</v>
      </c>
      <c r="H184" s="22" t="s">
        <v>345</v>
      </c>
      <c r="I184" s="22">
        <v>60</v>
      </c>
      <c r="J184" s="22"/>
      <c r="K184" s="16"/>
    </row>
    <row r="185" spans="1:11" ht="11.25">
      <c r="A185" s="22"/>
      <c r="B185" s="22">
        <f t="shared" si="2"/>
        <v>152</v>
      </c>
      <c r="C185" s="23" t="s">
        <v>159</v>
      </c>
      <c r="D185" s="23" t="s">
        <v>24</v>
      </c>
      <c r="E185" s="23" t="s">
        <v>25</v>
      </c>
      <c r="F185" s="22" t="s">
        <v>3</v>
      </c>
      <c r="G185" s="22"/>
      <c r="H185" s="22" t="s">
        <v>319</v>
      </c>
      <c r="I185" s="22">
        <v>55</v>
      </c>
      <c r="J185" s="22"/>
      <c r="K185" s="16"/>
    </row>
    <row r="186" spans="1:11" ht="11.25">
      <c r="A186" s="22"/>
      <c r="B186" s="22">
        <f t="shared" si="2"/>
        <v>153</v>
      </c>
      <c r="C186" s="23" t="s">
        <v>159</v>
      </c>
      <c r="D186" s="23" t="s">
        <v>24</v>
      </c>
      <c r="E186" s="23" t="s">
        <v>25</v>
      </c>
      <c r="F186" s="22" t="s">
        <v>18</v>
      </c>
      <c r="G186" s="22"/>
      <c r="H186" s="22" t="s">
        <v>321</v>
      </c>
      <c r="I186" s="22">
        <v>23</v>
      </c>
      <c r="J186" s="22"/>
      <c r="K186" s="16"/>
    </row>
    <row r="187" spans="1:11" ht="11.25">
      <c r="A187" s="22"/>
      <c r="B187" s="22">
        <f t="shared" si="2"/>
        <v>154</v>
      </c>
      <c r="C187" s="23" t="s">
        <v>82</v>
      </c>
      <c r="D187" s="23" t="s">
        <v>24</v>
      </c>
      <c r="E187" s="23" t="s">
        <v>25</v>
      </c>
      <c r="F187" s="22" t="s">
        <v>19</v>
      </c>
      <c r="G187" s="22"/>
      <c r="H187" s="22" t="s">
        <v>346</v>
      </c>
      <c r="I187" s="22">
        <v>24</v>
      </c>
      <c r="J187" s="22"/>
      <c r="K187" s="16"/>
    </row>
    <row r="188" spans="1:11" ht="11.25">
      <c r="A188" s="22"/>
      <c r="B188" s="22">
        <f t="shared" si="2"/>
        <v>155</v>
      </c>
      <c r="C188" s="23" t="s">
        <v>82</v>
      </c>
      <c r="D188" s="23"/>
      <c r="E188" s="23" t="s">
        <v>25</v>
      </c>
      <c r="F188" s="22" t="s">
        <v>215</v>
      </c>
      <c r="G188" s="22"/>
      <c r="H188" s="22" t="s">
        <v>56</v>
      </c>
      <c r="I188" s="22">
        <v>20</v>
      </c>
      <c r="J188" s="22"/>
      <c r="K188" s="16"/>
    </row>
    <row r="189" spans="1:11" ht="12" thickBot="1">
      <c r="A189" s="22"/>
      <c r="B189" s="22">
        <f t="shared" si="2"/>
        <v>156</v>
      </c>
      <c r="C189" s="23" t="s">
        <v>159</v>
      </c>
      <c r="D189" s="23"/>
      <c r="E189" s="23"/>
      <c r="F189" s="22" t="s">
        <v>15</v>
      </c>
      <c r="G189" s="22"/>
      <c r="H189" s="22" t="s">
        <v>340</v>
      </c>
      <c r="I189" s="22"/>
      <c r="J189" s="22"/>
      <c r="K189" s="16"/>
    </row>
    <row r="190" spans="1:11" ht="11.25">
      <c r="A190" s="20">
        <v>31</v>
      </c>
      <c r="B190" s="20"/>
      <c r="C190" s="21"/>
      <c r="D190" s="21"/>
      <c r="E190" s="21"/>
      <c r="F190" s="20" t="s">
        <v>125</v>
      </c>
      <c r="G190" s="20"/>
      <c r="H190" s="20"/>
      <c r="I190" s="20"/>
      <c r="J190" s="20"/>
      <c r="K190" s="16"/>
    </row>
    <row r="191" spans="1:11" ht="11.25">
      <c r="A191" s="22"/>
      <c r="B191" s="22">
        <f t="shared" si="2"/>
        <v>157</v>
      </c>
      <c r="C191" s="23" t="s">
        <v>82</v>
      </c>
      <c r="D191" s="23" t="s">
        <v>24</v>
      </c>
      <c r="E191" s="23" t="s">
        <v>25</v>
      </c>
      <c r="F191" s="22" t="s">
        <v>46</v>
      </c>
      <c r="G191" s="22" t="s">
        <v>104</v>
      </c>
      <c r="H191" s="22" t="s">
        <v>318</v>
      </c>
      <c r="I191" s="22">
        <v>27</v>
      </c>
      <c r="J191" s="22"/>
      <c r="K191" s="16"/>
    </row>
    <row r="192" spans="1:11" ht="11.25">
      <c r="A192" s="22"/>
      <c r="B192" s="22">
        <f t="shared" si="2"/>
        <v>158</v>
      </c>
      <c r="C192" s="23" t="s">
        <v>159</v>
      </c>
      <c r="D192" s="23" t="s">
        <v>24</v>
      </c>
      <c r="E192" s="23" t="s">
        <v>25</v>
      </c>
      <c r="F192" s="22" t="s">
        <v>151</v>
      </c>
      <c r="G192" s="22"/>
      <c r="H192" s="22" t="s">
        <v>319</v>
      </c>
      <c r="I192" s="22">
        <v>22</v>
      </c>
      <c r="J192" s="22"/>
      <c r="K192" s="16"/>
    </row>
    <row r="193" spans="1:11" ht="11.25">
      <c r="A193" s="22"/>
      <c r="B193" s="22">
        <f t="shared" si="2"/>
        <v>159</v>
      </c>
      <c r="C193" s="23" t="s">
        <v>82</v>
      </c>
      <c r="D193" s="23"/>
      <c r="E193" s="23"/>
      <c r="F193" s="22" t="s">
        <v>227</v>
      </c>
      <c r="G193" s="22"/>
      <c r="H193" s="22" t="s">
        <v>170</v>
      </c>
      <c r="I193" s="22">
        <v>6</v>
      </c>
      <c r="J193" s="22"/>
      <c r="K193" s="16"/>
    </row>
    <row r="194" spans="1:11" ht="11.25">
      <c r="A194" s="22"/>
      <c r="B194" s="22">
        <f t="shared" si="2"/>
        <v>160</v>
      </c>
      <c r="C194" s="23" t="s">
        <v>159</v>
      </c>
      <c r="D194" s="23"/>
      <c r="E194" s="23" t="s">
        <v>25</v>
      </c>
      <c r="F194" s="22" t="s">
        <v>14</v>
      </c>
      <c r="G194" s="22"/>
      <c r="H194" s="22" t="s">
        <v>329</v>
      </c>
      <c r="I194" s="22">
        <v>36</v>
      </c>
      <c r="J194" s="22"/>
      <c r="K194" s="16"/>
    </row>
    <row r="195" spans="1:11" ht="12" thickBot="1">
      <c r="A195" s="22"/>
      <c r="B195" s="22">
        <f t="shared" si="2"/>
        <v>161</v>
      </c>
      <c r="C195" s="23" t="s">
        <v>82</v>
      </c>
      <c r="D195" s="23"/>
      <c r="E195" s="23"/>
      <c r="F195" s="22" t="s">
        <v>355</v>
      </c>
      <c r="G195" s="22"/>
      <c r="H195" s="22" t="s">
        <v>328</v>
      </c>
      <c r="I195" s="22">
        <v>18</v>
      </c>
      <c r="J195" s="22"/>
      <c r="K195" s="16"/>
    </row>
    <row r="196" spans="1:11" ht="11.25">
      <c r="A196" s="20">
        <v>32</v>
      </c>
      <c r="B196" s="20"/>
      <c r="C196" s="21"/>
      <c r="D196" s="21"/>
      <c r="E196" s="21"/>
      <c r="F196" s="20" t="s">
        <v>368</v>
      </c>
      <c r="G196" s="20"/>
      <c r="H196" s="20"/>
      <c r="I196" s="20"/>
      <c r="J196" s="20"/>
      <c r="K196" s="16"/>
    </row>
    <row r="197" spans="1:11" ht="11.25">
      <c r="A197" s="22"/>
      <c r="B197" s="22">
        <f t="shared" si="2"/>
        <v>162</v>
      </c>
      <c r="C197" s="23" t="s">
        <v>82</v>
      </c>
      <c r="D197" s="23" t="s">
        <v>24</v>
      </c>
      <c r="E197" s="23" t="s">
        <v>25</v>
      </c>
      <c r="F197" s="22" t="s">
        <v>369</v>
      </c>
      <c r="G197" s="22" t="s">
        <v>105</v>
      </c>
      <c r="H197" s="22" t="s">
        <v>338</v>
      </c>
      <c r="I197" s="22">
        <v>38</v>
      </c>
      <c r="J197" s="22"/>
      <c r="K197" s="16"/>
    </row>
    <row r="198" spans="1:11" ht="11.25">
      <c r="A198" s="22"/>
      <c r="B198" s="22">
        <f aca="true" t="shared" si="3" ref="B198:B261">IF(B197=0,B196+1,B197+1)</f>
        <v>163</v>
      </c>
      <c r="C198" s="23" t="s">
        <v>159</v>
      </c>
      <c r="D198" s="23" t="s">
        <v>24</v>
      </c>
      <c r="E198" s="23" t="s">
        <v>25</v>
      </c>
      <c r="F198" s="22" t="s">
        <v>77</v>
      </c>
      <c r="G198" s="22"/>
      <c r="H198" s="22" t="s">
        <v>319</v>
      </c>
      <c r="I198" s="22">
        <v>34</v>
      </c>
      <c r="J198" s="22"/>
      <c r="K198" s="16"/>
    </row>
    <row r="199" spans="1:11" ht="11.25">
      <c r="A199" s="22"/>
      <c r="B199" s="22">
        <f t="shared" si="3"/>
        <v>164</v>
      </c>
      <c r="C199" s="23" t="s">
        <v>82</v>
      </c>
      <c r="D199" s="23"/>
      <c r="E199" s="23"/>
      <c r="F199" s="22" t="s">
        <v>1</v>
      </c>
      <c r="G199" s="22"/>
      <c r="H199" s="22" t="s">
        <v>170</v>
      </c>
      <c r="I199" s="22">
        <v>8</v>
      </c>
      <c r="J199" s="22"/>
      <c r="K199" s="16"/>
    </row>
    <row r="200" spans="1:11" ht="11.25">
      <c r="A200" s="22"/>
      <c r="B200" s="22">
        <f t="shared" si="3"/>
        <v>165</v>
      </c>
      <c r="C200" s="23" t="s">
        <v>82</v>
      </c>
      <c r="D200" s="23"/>
      <c r="E200" s="23"/>
      <c r="F200" s="22" t="s">
        <v>354</v>
      </c>
      <c r="G200" s="22"/>
      <c r="H200" s="22" t="s">
        <v>170</v>
      </c>
      <c r="I200" s="22">
        <v>7</v>
      </c>
      <c r="J200" s="22"/>
      <c r="K200" s="16"/>
    </row>
    <row r="201" spans="1:11" ht="11.25">
      <c r="A201" s="22"/>
      <c r="B201" s="22">
        <f t="shared" si="3"/>
        <v>166</v>
      </c>
      <c r="C201" s="23" t="s">
        <v>159</v>
      </c>
      <c r="D201" s="23"/>
      <c r="E201" s="23"/>
      <c r="F201" s="22" t="s">
        <v>15</v>
      </c>
      <c r="G201" s="22"/>
      <c r="H201" s="22" t="s">
        <v>321</v>
      </c>
      <c r="I201" s="22">
        <v>3</v>
      </c>
      <c r="J201" s="22"/>
      <c r="K201" s="16"/>
    </row>
    <row r="202" spans="1:11" ht="12" thickBot="1">
      <c r="A202" s="22"/>
      <c r="B202" s="22">
        <f t="shared" si="3"/>
        <v>167</v>
      </c>
      <c r="C202" s="23" t="s">
        <v>159</v>
      </c>
      <c r="D202" s="23"/>
      <c r="E202" s="23"/>
      <c r="F202" s="22" t="s">
        <v>14</v>
      </c>
      <c r="G202" s="22"/>
      <c r="H202" s="22" t="s">
        <v>321</v>
      </c>
      <c r="I202" s="22">
        <v>1</v>
      </c>
      <c r="J202" s="22"/>
      <c r="K202" s="16"/>
    </row>
    <row r="203" spans="1:11" ht="11.25">
      <c r="A203" s="20">
        <v>33</v>
      </c>
      <c r="B203" s="20"/>
      <c r="C203" s="21"/>
      <c r="D203" s="21"/>
      <c r="E203" s="21"/>
      <c r="F203" s="20" t="s">
        <v>118</v>
      </c>
      <c r="G203" s="20"/>
      <c r="H203" s="20"/>
      <c r="I203" s="20"/>
      <c r="J203" s="20"/>
      <c r="K203" s="16"/>
    </row>
    <row r="204" spans="1:11" ht="11.25">
      <c r="A204" s="22"/>
      <c r="B204" s="22">
        <f t="shared" si="3"/>
        <v>168</v>
      </c>
      <c r="C204" s="23" t="s">
        <v>82</v>
      </c>
      <c r="D204" s="23" t="s">
        <v>24</v>
      </c>
      <c r="E204" s="23" t="s">
        <v>25</v>
      </c>
      <c r="F204" s="22" t="s">
        <v>347</v>
      </c>
      <c r="G204" s="22" t="s">
        <v>106</v>
      </c>
      <c r="H204" s="22"/>
      <c r="I204" s="22">
        <v>55</v>
      </c>
      <c r="J204" s="22"/>
      <c r="K204" s="16"/>
    </row>
    <row r="205" spans="1:11" ht="11.25">
      <c r="A205" s="22"/>
      <c r="B205" s="22">
        <f t="shared" si="3"/>
        <v>169</v>
      </c>
      <c r="C205" s="23" t="s">
        <v>82</v>
      </c>
      <c r="D205" s="23"/>
      <c r="E205" s="23" t="s">
        <v>25</v>
      </c>
      <c r="F205" s="22" t="s">
        <v>215</v>
      </c>
      <c r="G205" s="22"/>
      <c r="H205" s="22" t="s">
        <v>170</v>
      </c>
      <c r="I205" s="22">
        <v>18</v>
      </c>
      <c r="J205" s="22"/>
      <c r="K205" s="16"/>
    </row>
    <row r="206" spans="1:11" ht="11.25">
      <c r="A206" s="22"/>
      <c r="B206" s="22">
        <f t="shared" si="3"/>
        <v>170</v>
      </c>
      <c r="C206" s="23" t="s">
        <v>159</v>
      </c>
      <c r="D206" s="23"/>
      <c r="E206" s="23" t="s">
        <v>25</v>
      </c>
      <c r="F206" s="22" t="s">
        <v>18</v>
      </c>
      <c r="G206" s="22"/>
      <c r="H206" s="22" t="s">
        <v>321</v>
      </c>
      <c r="I206" s="22">
        <v>16</v>
      </c>
      <c r="J206" s="22"/>
      <c r="K206" s="16"/>
    </row>
    <row r="207" spans="1:11" ht="11.25">
      <c r="A207" s="22"/>
      <c r="B207" s="22">
        <f t="shared" si="3"/>
        <v>171</v>
      </c>
      <c r="C207" s="23" t="s">
        <v>82</v>
      </c>
      <c r="D207" s="23"/>
      <c r="E207" s="23"/>
      <c r="F207" s="22" t="s">
        <v>362</v>
      </c>
      <c r="G207" s="22"/>
      <c r="H207" s="22" t="s">
        <v>170</v>
      </c>
      <c r="I207" s="22">
        <v>10</v>
      </c>
      <c r="J207" s="22"/>
      <c r="K207" s="16"/>
    </row>
    <row r="208" spans="1:11" ht="12" thickBot="1">
      <c r="A208" s="22"/>
      <c r="B208" s="22">
        <f t="shared" si="3"/>
        <v>172</v>
      </c>
      <c r="C208" s="23" t="s">
        <v>82</v>
      </c>
      <c r="D208" s="23"/>
      <c r="E208" s="23"/>
      <c r="F208" s="22" t="s">
        <v>229</v>
      </c>
      <c r="G208" s="22"/>
      <c r="H208" s="22" t="s">
        <v>170</v>
      </c>
      <c r="I208" s="22">
        <v>8</v>
      </c>
      <c r="J208" s="22"/>
      <c r="K208" s="16"/>
    </row>
    <row r="209" spans="1:11" ht="11.25">
      <c r="A209" s="20">
        <v>34</v>
      </c>
      <c r="B209" s="20"/>
      <c r="C209" s="21"/>
      <c r="D209" s="21"/>
      <c r="E209" s="21"/>
      <c r="F209" s="20"/>
      <c r="G209" s="20"/>
      <c r="H209" s="20"/>
      <c r="I209" s="20"/>
      <c r="J209" s="20"/>
      <c r="K209" s="16"/>
    </row>
    <row r="210" spans="1:11" ht="12" thickBot="1">
      <c r="A210" s="22"/>
      <c r="B210" s="22">
        <f t="shared" si="3"/>
        <v>173</v>
      </c>
      <c r="C210" s="23" t="s">
        <v>159</v>
      </c>
      <c r="D210" s="23" t="s">
        <v>24</v>
      </c>
      <c r="E210" s="23" t="s">
        <v>25</v>
      </c>
      <c r="F210" s="22" t="s">
        <v>28</v>
      </c>
      <c r="G210" s="22" t="s">
        <v>107</v>
      </c>
      <c r="H210" s="24" t="s">
        <v>330</v>
      </c>
      <c r="I210" s="22">
        <v>50</v>
      </c>
      <c r="J210" s="22"/>
      <c r="K210" s="16"/>
    </row>
    <row r="211" spans="1:11" ht="11.25">
      <c r="A211" s="20">
        <v>35</v>
      </c>
      <c r="B211" s="20"/>
      <c r="C211" s="21"/>
      <c r="D211" s="21"/>
      <c r="E211" s="21"/>
      <c r="F211" s="20" t="s">
        <v>126</v>
      </c>
      <c r="G211" s="20"/>
      <c r="H211" s="20"/>
      <c r="I211" s="20"/>
      <c r="J211" s="20"/>
      <c r="K211" s="16"/>
    </row>
    <row r="212" spans="1:11" ht="11.25">
      <c r="A212" s="22"/>
      <c r="B212" s="22">
        <f t="shared" si="3"/>
        <v>174</v>
      </c>
      <c r="C212" s="23" t="s">
        <v>82</v>
      </c>
      <c r="D212" s="17" t="s">
        <v>24</v>
      </c>
      <c r="E212" s="17" t="s">
        <v>25</v>
      </c>
      <c r="F212" s="22" t="s">
        <v>355</v>
      </c>
      <c r="G212" s="22" t="s">
        <v>108</v>
      </c>
      <c r="H212" s="22" t="s">
        <v>331</v>
      </c>
      <c r="I212" s="22">
        <v>30</v>
      </c>
      <c r="J212" s="22"/>
      <c r="K212" s="16"/>
    </row>
    <row r="213" spans="1:11" ht="11.25">
      <c r="A213" s="22"/>
      <c r="B213" s="22">
        <f t="shared" si="3"/>
        <v>175</v>
      </c>
      <c r="C213" s="23" t="s">
        <v>159</v>
      </c>
      <c r="D213" s="23" t="s">
        <v>24</v>
      </c>
      <c r="E213" s="23" t="s">
        <v>25</v>
      </c>
      <c r="F213" s="22" t="s">
        <v>15</v>
      </c>
      <c r="G213" s="22"/>
      <c r="H213" s="22" t="s">
        <v>319</v>
      </c>
      <c r="I213" s="22">
        <v>27</v>
      </c>
      <c r="J213" s="22"/>
      <c r="K213" s="16"/>
    </row>
    <row r="214" spans="1:11" ht="12" thickBot="1">
      <c r="A214" s="22"/>
      <c r="B214" s="22">
        <f t="shared" si="3"/>
        <v>176</v>
      </c>
      <c r="C214" s="23" t="s">
        <v>159</v>
      </c>
      <c r="D214" s="23"/>
      <c r="E214" s="23"/>
      <c r="F214" s="22" t="s">
        <v>14</v>
      </c>
      <c r="G214" s="22"/>
      <c r="H214" s="22" t="s">
        <v>321</v>
      </c>
      <c r="I214" s="22">
        <v>6</v>
      </c>
      <c r="J214" s="22"/>
      <c r="K214" s="16"/>
    </row>
    <row r="215" spans="1:11" ht="11.25">
      <c r="A215" s="20">
        <v>36</v>
      </c>
      <c r="B215" s="20"/>
      <c r="C215" s="21"/>
      <c r="D215" s="21"/>
      <c r="E215" s="21"/>
      <c r="F215" s="20" t="s">
        <v>118</v>
      </c>
      <c r="G215" s="20"/>
      <c r="H215" s="20"/>
      <c r="I215" s="20"/>
      <c r="J215" s="20"/>
      <c r="K215" s="16"/>
    </row>
    <row r="216" spans="1:11" ht="11.25">
      <c r="A216" s="22"/>
      <c r="B216" s="22">
        <f t="shared" si="3"/>
        <v>177</v>
      </c>
      <c r="C216" s="23" t="s">
        <v>82</v>
      </c>
      <c r="D216" s="23" t="s">
        <v>24</v>
      </c>
      <c r="E216" s="23" t="s">
        <v>25</v>
      </c>
      <c r="F216" s="22" t="s">
        <v>23</v>
      </c>
      <c r="G216" s="22" t="s">
        <v>109</v>
      </c>
      <c r="H216" s="22" t="s">
        <v>318</v>
      </c>
      <c r="I216" s="22">
        <v>29</v>
      </c>
      <c r="J216" s="22"/>
      <c r="K216" s="16"/>
    </row>
    <row r="217" spans="1:11" ht="11.25">
      <c r="A217" s="22"/>
      <c r="B217" s="22">
        <f t="shared" si="3"/>
        <v>178</v>
      </c>
      <c r="C217" s="23" t="s">
        <v>159</v>
      </c>
      <c r="D217" s="23" t="s">
        <v>24</v>
      </c>
      <c r="E217" s="23" t="s">
        <v>25</v>
      </c>
      <c r="F217" s="22" t="s">
        <v>152</v>
      </c>
      <c r="G217" s="22"/>
      <c r="H217" s="22" t="s">
        <v>319</v>
      </c>
      <c r="I217" s="22">
        <v>24</v>
      </c>
      <c r="J217" s="22"/>
      <c r="K217" s="16"/>
    </row>
    <row r="218" spans="1:11" ht="11.25">
      <c r="A218" s="22"/>
      <c r="B218" s="22">
        <f t="shared" si="3"/>
        <v>179</v>
      </c>
      <c r="C218" s="23" t="s">
        <v>159</v>
      </c>
      <c r="D218" s="23"/>
      <c r="E218" s="23"/>
      <c r="F218" s="22" t="s">
        <v>153</v>
      </c>
      <c r="G218" s="22"/>
      <c r="H218" s="22" t="s">
        <v>348</v>
      </c>
      <c r="I218" s="22">
        <v>4</v>
      </c>
      <c r="J218" s="22"/>
      <c r="K218" s="16"/>
    </row>
    <row r="219" spans="1:11" ht="11.25">
      <c r="A219" s="22"/>
      <c r="B219" s="22">
        <f t="shared" si="3"/>
        <v>180</v>
      </c>
      <c r="C219" s="23" t="s">
        <v>82</v>
      </c>
      <c r="D219" s="23"/>
      <c r="E219" s="23"/>
      <c r="F219" s="22" t="s">
        <v>4</v>
      </c>
      <c r="G219" s="22"/>
      <c r="H219" s="22" t="s">
        <v>170</v>
      </c>
      <c r="I219" s="22">
        <v>2</v>
      </c>
      <c r="J219" s="22"/>
      <c r="K219" s="16"/>
    </row>
    <row r="220" spans="1:11" ht="11.25">
      <c r="A220" s="22"/>
      <c r="B220" s="22">
        <f t="shared" si="3"/>
        <v>181</v>
      </c>
      <c r="C220" s="23" t="s">
        <v>82</v>
      </c>
      <c r="D220" s="23"/>
      <c r="E220" s="23" t="s">
        <v>25</v>
      </c>
      <c r="F220" s="22" t="s">
        <v>19</v>
      </c>
      <c r="G220" s="22"/>
      <c r="H220" s="22" t="s">
        <v>334</v>
      </c>
      <c r="I220" s="22">
        <v>24</v>
      </c>
      <c r="J220" s="22"/>
      <c r="K220" s="16"/>
    </row>
    <row r="221" spans="1:11" ht="11.25">
      <c r="A221" s="22"/>
      <c r="B221" s="22">
        <f t="shared" si="3"/>
        <v>182</v>
      </c>
      <c r="C221" s="23" t="s">
        <v>159</v>
      </c>
      <c r="D221" s="23" t="s">
        <v>24</v>
      </c>
      <c r="E221" s="23" t="s">
        <v>25</v>
      </c>
      <c r="F221" s="22" t="s">
        <v>15</v>
      </c>
      <c r="G221" s="22"/>
      <c r="H221" s="22" t="s">
        <v>335</v>
      </c>
      <c r="I221" s="22">
        <v>25</v>
      </c>
      <c r="J221" s="22"/>
      <c r="K221" s="16"/>
    </row>
    <row r="222" spans="1:11" ht="12" thickBot="1">
      <c r="A222" s="22"/>
      <c r="B222" s="22">
        <f t="shared" si="3"/>
        <v>183</v>
      </c>
      <c r="C222" s="23" t="s">
        <v>159</v>
      </c>
      <c r="D222" s="23"/>
      <c r="E222" s="23"/>
      <c r="F222" s="22" t="s">
        <v>18</v>
      </c>
      <c r="G222" s="22"/>
      <c r="H222" s="22" t="s">
        <v>321</v>
      </c>
      <c r="I222" s="22">
        <v>2</v>
      </c>
      <c r="J222" s="22"/>
      <c r="K222" s="16"/>
    </row>
    <row r="223" spans="1:11" ht="11.25">
      <c r="A223" s="20">
        <v>37</v>
      </c>
      <c r="B223" s="20"/>
      <c r="C223" s="21"/>
      <c r="D223" s="21"/>
      <c r="E223" s="21"/>
      <c r="F223" s="20" t="s">
        <v>48</v>
      </c>
      <c r="G223" s="20"/>
      <c r="H223" s="20"/>
      <c r="I223" s="20"/>
      <c r="J223" s="20"/>
      <c r="K223" s="16"/>
    </row>
    <row r="224" spans="1:11" ht="11.25">
      <c r="A224" s="22"/>
      <c r="B224" s="22">
        <f t="shared" si="3"/>
        <v>184</v>
      </c>
      <c r="C224" s="23" t="s">
        <v>159</v>
      </c>
      <c r="D224" s="23" t="s">
        <v>24</v>
      </c>
      <c r="E224" s="23" t="s">
        <v>25</v>
      </c>
      <c r="F224" s="22" t="s">
        <v>3</v>
      </c>
      <c r="G224" s="22" t="s">
        <v>65</v>
      </c>
      <c r="H224" s="22" t="s">
        <v>330</v>
      </c>
      <c r="I224" s="22">
        <v>39</v>
      </c>
      <c r="J224" s="22"/>
      <c r="K224" s="16"/>
    </row>
    <row r="225" spans="1:11" ht="12" thickBot="1">
      <c r="A225" s="22"/>
      <c r="B225" s="22">
        <f t="shared" si="3"/>
        <v>185</v>
      </c>
      <c r="C225" s="23" t="s">
        <v>159</v>
      </c>
      <c r="D225" s="23"/>
      <c r="E225" s="23"/>
      <c r="F225" s="22" t="s">
        <v>44</v>
      </c>
      <c r="G225" s="22"/>
      <c r="H225" s="22" t="s">
        <v>321</v>
      </c>
      <c r="I225" s="22">
        <v>9</v>
      </c>
      <c r="J225" s="22"/>
      <c r="K225" s="16"/>
    </row>
    <row r="226" spans="1:11" ht="11.25">
      <c r="A226" s="20">
        <v>38</v>
      </c>
      <c r="B226" s="20"/>
      <c r="C226" s="21"/>
      <c r="D226" s="21"/>
      <c r="E226" s="21"/>
      <c r="F226" s="20" t="s">
        <v>48</v>
      </c>
      <c r="G226" s="20"/>
      <c r="H226" s="20"/>
      <c r="I226" s="20"/>
      <c r="J226" s="20"/>
      <c r="K226" s="16"/>
    </row>
    <row r="227" spans="1:11" ht="11.25">
      <c r="A227" s="22"/>
      <c r="B227" s="22">
        <f t="shared" si="3"/>
        <v>186</v>
      </c>
      <c r="C227" s="23" t="s">
        <v>82</v>
      </c>
      <c r="D227" s="23" t="s">
        <v>24</v>
      </c>
      <c r="E227" s="23" t="s">
        <v>25</v>
      </c>
      <c r="F227" s="22" t="s">
        <v>49</v>
      </c>
      <c r="G227" s="22" t="s">
        <v>110</v>
      </c>
      <c r="H227" s="22" t="s">
        <v>331</v>
      </c>
      <c r="I227" s="22">
        <v>60</v>
      </c>
      <c r="J227" s="22"/>
      <c r="K227" s="16"/>
    </row>
    <row r="228" spans="1:11" ht="11.25">
      <c r="A228" s="22"/>
      <c r="B228" s="22">
        <f t="shared" si="3"/>
        <v>187</v>
      </c>
      <c r="C228" s="23" t="s">
        <v>159</v>
      </c>
      <c r="D228" s="23" t="s">
        <v>24</v>
      </c>
      <c r="E228" s="23" t="s">
        <v>25</v>
      </c>
      <c r="F228" s="22" t="s">
        <v>21</v>
      </c>
      <c r="G228" s="22"/>
      <c r="H228" s="22" t="s">
        <v>319</v>
      </c>
      <c r="I228" s="22">
        <v>28</v>
      </c>
      <c r="J228" s="22"/>
      <c r="K228" s="16"/>
    </row>
    <row r="229" spans="1:11" ht="11.25">
      <c r="A229" s="22"/>
      <c r="B229" s="22">
        <f t="shared" si="3"/>
        <v>188</v>
      </c>
      <c r="C229" s="23" t="s">
        <v>82</v>
      </c>
      <c r="D229" s="23"/>
      <c r="E229" s="23" t="s">
        <v>25</v>
      </c>
      <c r="F229" s="22" t="s">
        <v>154</v>
      </c>
      <c r="G229" s="22"/>
      <c r="H229" s="22" t="s">
        <v>170</v>
      </c>
      <c r="I229" s="22">
        <v>20</v>
      </c>
      <c r="J229" s="22"/>
      <c r="K229" s="16"/>
    </row>
    <row r="230" spans="1:11" ht="11.25">
      <c r="A230" s="22"/>
      <c r="B230" s="22">
        <f t="shared" si="3"/>
        <v>189</v>
      </c>
      <c r="C230" s="23" t="s">
        <v>159</v>
      </c>
      <c r="D230" s="23"/>
      <c r="E230" s="23"/>
      <c r="F230" s="22" t="s">
        <v>75</v>
      </c>
      <c r="G230" s="22"/>
      <c r="H230" s="22" t="s">
        <v>321</v>
      </c>
      <c r="I230" s="22">
        <v>6</v>
      </c>
      <c r="J230" s="22"/>
      <c r="K230" s="16"/>
    </row>
    <row r="231" spans="1:11" ht="12" thickBot="1">
      <c r="A231" s="22"/>
      <c r="B231" s="22">
        <f t="shared" si="3"/>
        <v>190</v>
      </c>
      <c r="C231" s="23" t="s">
        <v>82</v>
      </c>
      <c r="D231" s="23"/>
      <c r="E231" s="23"/>
      <c r="F231" s="22" t="s">
        <v>354</v>
      </c>
      <c r="G231" s="22"/>
      <c r="H231" s="22" t="s">
        <v>349</v>
      </c>
      <c r="I231" s="22">
        <v>3</v>
      </c>
      <c r="J231" s="22"/>
      <c r="K231" s="16"/>
    </row>
    <row r="232" spans="1:11" ht="11.25">
      <c r="A232" s="20">
        <v>39</v>
      </c>
      <c r="B232" s="20"/>
      <c r="C232" s="21"/>
      <c r="D232" s="21"/>
      <c r="E232" s="21"/>
      <c r="F232" s="20" t="s">
        <v>127</v>
      </c>
      <c r="G232" s="20"/>
      <c r="H232" s="20"/>
      <c r="I232" s="20"/>
      <c r="J232" s="20"/>
      <c r="K232" s="16"/>
    </row>
    <row r="233" spans="1:11" ht="11.25">
      <c r="A233" s="22"/>
      <c r="B233" s="22">
        <f t="shared" si="3"/>
        <v>191</v>
      </c>
      <c r="C233" s="23" t="s">
        <v>82</v>
      </c>
      <c r="D233" s="23" t="s">
        <v>24</v>
      </c>
      <c r="E233" s="23" t="s">
        <v>25</v>
      </c>
      <c r="F233" s="22" t="s">
        <v>355</v>
      </c>
      <c r="G233" s="22" t="s">
        <v>111</v>
      </c>
      <c r="H233" s="22" t="s">
        <v>331</v>
      </c>
      <c r="I233" s="22">
        <v>36</v>
      </c>
      <c r="J233" s="22"/>
      <c r="K233" s="16"/>
    </row>
    <row r="234" spans="1:11" ht="12" thickBot="1">
      <c r="A234" s="22"/>
      <c r="B234" s="22">
        <f t="shared" si="3"/>
        <v>192</v>
      </c>
      <c r="C234" s="23" t="s">
        <v>159</v>
      </c>
      <c r="D234" s="23" t="s">
        <v>24</v>
      </c>
      <c r="E234" s="23" t="s">
        <v>25</v>
      </c>
      <c r="F234" s="22" t="s">
        <v>155</v>
      </c>
      <c r="G234" s="22"/>
      <c r="H234" s="22" t="s">
        <v>319</v>
      </c>
      <c r="I234" s="22">
        <v>27</v>
      </c>
      <c r="J234" s="22"/>
      <c r="K234" s="16"/>
    </row>
    <row r="235" spans="1:11" ht="11.25">
      <c r="A235" s="20">
        <v>40</v>
      </c>
      <c r="B235" s="20"/>
      <c r="C235" s="21"/>
      <c r="D235" s="21"/>
      <c r="E235" s="21"/>
      <c r="F235" s="20" t="s">
        <v>370</v>
      </c>
      <c r="G235" s="20"/>
      <c r="H235" s="20"/>
      <c r="I235" s="20"/>
      <c r="J235" s="20"/>
      <c r="K235" s="16"/>
    </row>
    <row r="236" spans="1:11" ht="11.25">
      <c r="A236" s="22"/>
      <c r="B236" s="22">
        <f t="shared" si="3"/>
        <v>193</v>
      </c>
      <c r="C236" s="23" t="s">
        <v>82</v>
      </c>
      <c r="D236" s="23" t="s">
        <v>24</v>
      </c>
      <c r="E236" s="23" t="s">
        <v>25</v>
      </c>
      <c r="F236" s="22" t="s">
        <v>227</v>
      </c>
      <c r="G236" s="22" t="s">
        <v>112</v>
      </c>
      <c r="H236" s="22" t="s">
        <v>350</v>
      </c>
      <c r="I236" s="22">
        <v>58</v>
      </c>
      <c r="J236" s="22"/>
      <c r="K236" s="16"/>
    </row>
    <row r="237" spans="1:11" ht="11.25">
      <c r="A237" s="22"/>
      <c r="B237" s="22">
        <f t="shared" si="3"/>
        <v>194</v>
      </c>
      <c r="C237" s="23" t="s">
        <v>82</v>
      </c>
      <c r="D237" s="23"/>
      <c r="E237" s="23" t="s">
        <v>25</v>
      </c>
      <c r="F237" s="22" t="s">
        <v>146</v>
      </c>
      <c r="G237" s="22"/>
      <c r="H237" s="22" t="s">
        <v>170</v>
      </c>
      <c r="I237" s="22">
        <v>27</v>
      </c>
      <c r="J237" s="22"/>
      <c r="K237" s="16"/>
    </row>
    <row r="238" spans="1:11" ht="11.25">
      <c r="A238" s="22"/>
      <c r="B238" s="22">
        <f t="shared" si="3"/>
        <v>195</v>
      </c>
      <c r="C238" s="23" t="s">
        <v>82</v>
      </c>
      <c r="D238" s="23"/>
      <c r="E238" s="23" t="s">
        <v>25</v>
      </c>
      <c r="F238" s="22" t="s">
        <v>50</v>
      </c>
      <c r="G238" s="22"/>
      <c r="H238" s="22" t="s">
        <v>170</v>
      </c>
      <c r="I238" s="22">
        <v>22</v>
      </c>
      <c r="J238" s="22"/>
      <c r="K238" s="16"/>
    </row>
    <row r="239" spans="1:11" ht="11.25">
      <c r="A239" s="22"/>
      <c r="B239" s="22">
        <f t="shared" si="3"/>
        <v>196</v>
      </c>
      <c r="C239" s="23" t="s">
        <v>82</v>
      </c>
      <c r="D239" s="23"/>
      <c r="E239" s="23"/>
      <c r="F239" s="22" t="s">
        <v>215</v>
      </c>
      <c r="G239" s="22"/>
      <c r="H239" s="22" t="s">
        <v>170</v>
      </c>
      <c r="I239" s="22">
        <v>15</v>
      </c>
      <c r="J239" s="22"/>
      <c r="K239" s="16"/>
    </row>
    <row r="240" spans="1:11" ht="11.25">
      <c r="A240" s="22"/>
      <c r="B240" s="22">
        <f t="shared" si="3"/>
        <v>197</v>
      </c>
      <c r="C240" s="23" t="s">
        <v>82</v>
      </c>
      <c r="D240" s="23"/>
      <c r="E240" s="23"/>
      <c r="F240" s="22" t="s">
        <v>27</v>
      </c>
      <c r="G240" s="22"/>
      <c r="H240" s="22" t="s">
        <v>170</v>
      </c>
      <c r="I240" s="22">
        <v>14</v>
      </c>
      <c r="J240" s="22"/>
      <c r="K240" s="16"/>
    </row>
    <row r="241" spans="1:11" ht="11.25">
      <c r="A241" s="22"/>
      <c r="B241" s="22">
        <f t="shared" si="3"/>
        <v>198</v>
      </c>
      <c r="C241" s="23" t="s">
        <v>159</v>
      </c>
      <c r="D241" s="23"/>
      <c r="E241" s="23"/>
      <c r="F241" s="22" t="s">
        <v>15</v>
      </c>
      <c r="G241" s="22"/>
      <c r="H241" s="22" t="s">
        <v>321</v>
      </c>
      <c r="I241" s="22">
        <v>12</v>
      </c>
      <c r="J241" s="22"/>
      <c r="K241" s="16"/>
    </row>
    <row r="242" spans="1:11" ht="12" thickBot="1">
      <c r="A242" s="22"/>
      <c r="B242" s="22">
        <f t="shared" si="3"/>
        <v>199</v>
      </c>
      <c r="C242" s="23" t="s">
        <v>159</v>
      </c>
      <c r="D242" s="23" t="s">
        <v>24</v>
      </c>
      <c r="E242" s="23" t="s">
        <v>25</v>
      </c>
      <c r="F242" s="22" t="s">
        <v>17</v>
      </c>
      <c r="G242" s="22"/>
      <c r="H242" s="22" t="s">
        <v>351</v>
      </c>
      <c r="I242" s="22">
        <v>27</v>
      </c>
      <c r="J242" s="22"/>
      <c r="K242" s="16"/>
    </row>
    <row r="243" spans="1:11" ht="11.25">
      <c r="A243" s="20">
        <v>41</v>
      </c>
      <c r="B243" s="20"/>
      <c r="C243" s="21"/>
      <c r="D243" s="21"/>
      <c r="E243" s="21"/>
      <c r="F243" s="20"/>
      <c r="G243" s="20"/>
      <c r="H243" s="20"/>
      <c r="I243" s="20"/>
      <c r="J243" s="20"/>
      <c r="K243" s="16"/>
    </row>
    <row r="244" spans="1:11" ht="11.25">
      <c r="A244" s="22"/>
      <c r="B244" s="22">
        <f t="shared" si="3"/>
        <v>200</v>
      </c>
      <c r="C244" s="23" t="s">
        <v>82</v>
      </c>
      <c r="D244" s="23" t="s">
        <v>24</v>
      </c>
      <c r="E244" s="23" t="s">
        <v>25</v>
      </c>
      <c r="F244" s="22" t="s">
        <v>156</v>
      </c>
      <c r="G244" s="22" t="s">
        <v>113</v>
      </c>
      <c r="H244" s="22" t="s">
        <v>345</v>
      </c>
      <c r="I244" s="22">
        <v>28</v>
      </c>
      <c r="J244" s="22"/>
      <c r="K244" s="16"/>
    </row>
    <row r="245" spans="1:11" ht="11.25">
      <c r="A245" s="22"/>
      <c r="B245" s="22">
        <f t="shared" si="3"/>
        <v>201</v>
      </c>
      <c r="C245" s="23" t="s">
        <v>159</v>
      </c>
      <c r="D245" s="23" t="s">
        <v>24</v>
      </c>
      <c r="E245" s="23" t="s">
        <v>25</v>
      </c>
      <c r="F245" s="22" t="s">
        <v>75</v>
      </c>
      <c r="G245" s="22"/>
      <c r="H245" s="22" t="s">
        <v>319</v>
      </c>
      <c r="I245" s="22">
        <v>30</v>
      </c>
      <c r="J245" s="22"/>
      <c r="K245" s="16"/>
    </row>
    <row r="246" spans="1:11" ht="11.25">
      <c r="A246" s="22"/>
      <c r="B246" s="22">
        <f t="shared" si="3"/>
        <v>202</v>
      </c>
      <c r="C246" s="23" t="s">
        <v>82</v>
      </c>
      <c r="D246" s="23"/>
      <c r="E246" s="23" t="s">
        <v>25</v>
      </c>
      <c r="F246" s="22" t="s">
        <v>362</v>
      </c>
      <c r="G246" s="22"/>
      <c r="H246" s="22" t="s">
        <v>334</v>
      </c>
      <c r="I246" s="22">
        <v>20</v>
      </c>
      <c r="J246" s="22"/>
      <c r="K246" s="16"/>
    </row>
    <row r="247" spans="1:11" ht="11.25">
      <c r="A247" s="22"/>
      <c r="B247" s="22">
        <f t="shared" si="3"/>
        <v>203</v>
      </c>
      <c r="C247" s="23" t="s">
        <v>159</v>
      </c>
      <c r="D247" s="23"/>
      <c r="E247" s="23" t="s">
        <v>25</v>
      </c>
      <c r="F247" s="22" t="s">
        <v>3</v>
      </c>
      <c r="G247" s="22"/>
      <c r="H247" s="22" t="s">
        <v>319</v>
      </c>
      <c r="I247" s="22">
        <v>16</v>
      </c>
      <c r="J247" s="22"/>
      <c r="K247" s="16"/>
    </row>
    <row r="248" spans="1:11" ht="11.25">
      <c r="A248" s="22"/>
      <c r="B248" s="22">
        <f t="shared" si="3"/>
        <v>204</v>
      </c>
      <c r="C248" s="23" t="s">
        <v>82</v>
      </c>
      <c r="D248" s="23"/>
      <c r="E248" s="23"/>
      <c r="F248" s="22" t="s">
        <v>40</v>
      </c>
      <c r="G248" s="22"/>
      <c r="H248" s="22" t="s">
        <v>334</v>
      </c>
      <c r="I248" s="22">
        <v>14</v>
      </c>
      <c r="J248" s="22"/>
      <c r="K248" s="16"/>
    </row>
    <row r="249" spans="1:11" ht="11.25">
      <c r="A249" s="22"/>
      <c r="B249" s="22">
        <f t="shared" si="3"/>
        <v>205</v>
      </c>
      <c r="C249" s="23" t="s">
        <v>159</v>
      </c>
      <c r="D249" s="23"/>
      <c r="E249" s="23"/>
      <c r="F249" s="22" t="s">
        <v>44</v>
      </c>
      <c r="G249" s="22"/>
      <c r="H249" s="22" t="s">
        <v>335</v>
      </c>
      <c r="I249" s="22">
        <v>12</v>
      </c>
      <c r="J249" s="22"/>
      <c r="K249" s="16"/>
    </row>
    <row r="250" spans="1:11" ht="12" thickBot="1">
      <c r="A250" s="22"/>
      <c r="B250" s="22">
        <f t="shared" si="3"/>
        <v>206</v>
      </c>
      <c r="C250" s="23" t="s">
        <v>82</v>
      </c>
      <c r="D250" s="23"/>
      <c r="E250" s="23"/>
      <c r="F250" s="22" t="s">
        <v>78</v>
      </c>
      <c r="G250" s="22"/>
      <c r="H250" s="22" t="s">
        <v>334</v>
      </c>
      <c r="I250" s="22">
        <v>10</v>
      </c>
      <c r="J250" s="22"/>
      <c r="K250" s="16"/>
    </row>
    <row r="251" spans="1:11" ht="11.25">
      <c r="A251" s="20">
        <v>42</v>
      </c>
      <c r="B251" s="20"/>
      <c r="C251" s="21"/>
      <c r="D251" s="21"/>
      <c r="E251" s="21"/>
      <c r="F251" s="20" t="s">
        <v>128</v>
      </c>
      <c r="G251" s="20"/>
      <c r="H251" s="20"/>
      <c r="I251" s="20"/>
      <c r="J251" s="20"/>
      <c r="K251" s="16"/>
    </row>
    <row r="252" spans="1:11" ht="11.25">
      <c r="A252" s="22"/>
      <c r="B252" s="22">
        <f t="shared" si="3"/>
        <v>207</v>
      </c>
      <c r="C252" s="23" t="s">
        <v>82</v>
      </c>
      <c r="D252" s="23" t="s">
        <v>24</v>
      </c>
      <c r="E252" s="23" t="s">
        <v>25</v>
      </c>
      <c r="F252" s="22" t="s">
        <v>157</v>
      </c>
      <c r="G252" s="22"/>
      <c r="H252" s="22" t="s">
        <v>280</v>
      </c>
      <c r="I252" s="22">
        <v>46</v>
      </c>
      <c r="J252" s="22"/>
      <c r="K252" s="16"/>
    </row>
    <row r="253" spans="1:11" ht="11.25">
      <c r="A253" s="22"/>
      <c r="B253" s="22">
        <f t="shared" si="3"/>
        <v>208</v>
      </c>
      <c r="C253" s="23" t="s">
        <v>159</v>
      </c>
      <c r="D253" s="23" t="s">
        <v>24</v>
      </c>
      <c r="E253" s="23" t="s">
        <v>25</v>
      </c>
      <c r="F253" s="22" t="s">
        <v>28</v>
      </c>
      <c r="G253" s="22"/>
      <c r="H253" s="22" t="s">
        <v>319</v>
      </c>
      <c r="I253" s="22">
        <v>40</v>
      </c>
      <c r="J253" s="22"/>
      <c r="K253" s="16"/>
    </row>
    <row r="254" spans="1:11" ht="11.25">
      <c r="A254" s="22"/>
      <c r="B254" s="22">
        <f t="shared" si="3"/>
        <v>209</v>
      </c>
      <c r="C254" s="23" t="s">
        <v>159</v>
      </c>
      <c r="D254" s="23"/>
      <c r="E254" s="23" t="s">
        <v>25</v>
      </c>
      <c r="F254" s="22" t="s">
        <v>44</v>
      </c>
      <c r="G254" s="22"/>
      <c r="H254" s="22" t="s">
        <v>321</v>
      </c>
      <c r="I254" s="22">
        <v>20</v>
      </c>
      <c r="J254" s="22"/>
      <c r="K254" s="16"/>
    </row>
    <row r="255" spans="1:11" ht="11.25">
      <c r="A255" s="22"/>
      <c r="B255" s="22">
        <f t="shared" si="3"/>
        <v>210</v>
      </c>
      <c r="C255" s="23" t="s">
        <v>82</v>
      </c>
      <c r="D255" s="23"/>
      <c r="E255" s="23"/>
      <c r="F255" s="22" t="s">
        <v>51</v>
      </c>
      <c r="G255" s="22"/>
      <c r="H255" s="22" t="s">
        <v>170</v>
      </c>
      <c r="I255" s="22">
        <v>12</v>
      </c>
      <c r="J255" s="22"/>
      <c r="K255" s="16"/>
    </row>
    <row r="256" spans="1:11" ht="11.25">
      <c r="A256" s="22"/>
      <c r="B256" s="22">
        <f t="shared" si="3"/>
        <v>211</v>
      </c>
      <c r="C256" s="23" t="s">
        <v>159</v>
      </c>
      <c r="D256" s="23"/>
      <c r="E256" s="23"/>
      <c r="F256" s="22" t="s">
        <v>148</v>
      </c>
      <c r="G256" s="22"/>
      <c r="H256" s="22" t="s">
        <v>321</v>
      </c>
      <c r="I256" s="22">
        <v>8</v>
      </c>
      <c r="J256" s="22"/>
      <c r="K256" s="16"/>
    </row>
    <row r="257" spans="1:11" ht="12" thickBot="1">
      <c r="A257" s="22"/>
      <c r="B257" s="22">
        <f t="shared" si="3"/>
        <v>212</v>
      </c>
      <c r="C257" s="23" t="s">
        <v>159</v>
      </c>
      <c r="D257" s="23"/>
      <c r="E257" s="23"/>
      <c r="F257" s="22" t="s">
        <v>15</v>
      </c>
      <c r="G257" s="22"/>
      <c r="H257" s="22" t="s">
        <v>348</v>
      </c>
      <c r="I257" s="22">
        <v>6</v>
      </c>
      <c r="J257" s="22"/>
      <c r="K257" s="16"/>
    </row>
    <row r="258" spans="1:11" ht="11.25">
      <c r="A258" s="20">
        <v>43</v>
      </c>
      <c r="B258" s="20"/>
      <c r="C258" s="21"/>
      <c r="D258" s="21"/>
      <c r="E258" s="21"/>
      <c r="F258" s="20" t="s">
        <v>371</v>
      </c>
      <c r="G258" s="20"/>
      <c r="H258" s="20"/>
      <c r="I258" s="20"/>
      <c r="J258" s="20"/>
      <c r="K258" s="16"/>
    </row>
    <row r="259" spans="1:11" ht="11.25">
      <c r="A259" s="22"/>
      <c r="B259" s="22">
        <f t="shared" si="3"/>
        <v>213</v>
      </c>
      <c r="C259" s="23" t="s">
        <v>82</v>
      </c>
      <c r="D259" s="23" t="s">
        <v>24</v>
      </c>
      <c r="E259" s="23" t="s">
        <v>25</v>
      </c>
      <c r="F259" s="22" t="s">
        <v>355</v>
      </c>
      <c r="G259" s="22" t="s">
        <v>114</v>
      </c>
      <c r="H259" s="22" t="s">
        <v>318</v>
      </c>
      <c r="I259" s="22">
        <v>48</v>
      </c>
      <c r="J259" s="22"/>
      <c r="K259" s="16"/>
    </row>
    <row r="260" spans="1:11" ht="11.25">
      <c r="A260" s="22"/>
      <c r="B260" s="22">
        <f t="shared" si="3"/>
        <v>214</v>
      </c>
      <c r="C260" s="23" t="s">
        <v>159</v>
      </c>
      <c r="D260" s="23" t="s">
        <v>24</v>
      </c>
      <c r="E260" s="23" t="s">
        <v>25</v>
      </c>
      <c r="F260" s="22" t="s">
        <v>158</v>
      </c>
      <c r="G260" s="22"/>
      <c r="H260" s="22" t="s">
        <v>319</v>
      </c>
      <c r="I260" s="22">
        <v>40</v>
      </c>
      <c r="J260" s="22"/>
      <c r="K260" s="16"/>
    </row>
    <row r="261" spans="1:11" ht="11.25">
      <c r="A261" s="22"/>
      <c r="B261" s="22">
        <f t="shared" si="3"/>
        <v>215</v>
      </c>
      <c r="C261" s="23" t="s">
        <v>82</v>
      </c>
      <c r="D261" s="23"/>
      <c r="E261" s="23" t="s">
        <v>25</v>
      </c>
      <c r="F261" s="22" t="s">
        <v>146</v>
      </c>
      <c r="G261" s="22"/>
      <c r="H261" s="22" t="s">
        <v>170</v>
      </c>
      <c r="I261" s="22">
        <v>18</v>
      </c>
      <c r="J261" s="22"/>
      <c r="K261" s="16"/>
    </row>
    <row r="262" spans="1:11" ht="11.25">
      <c r="A262" s="22"/>
      <c r="B262" s="22">
        <f aca="true" t="shared" si="4" ref="B262:B267">IF(B261=0,B260+1,B261+1)</f>
        <v>216</v>
      </c>
      <c r="C262" s="23" t="s">
        <v>159</v>
      </c>
      <c r="D262" s="23"/>
      <c r="E262" s="23"/>
      <c r="F262" s="22" t="s">
        <v>14</v>
      </c>
      <c r="G262" s="22"/>
      <c r="H262" s="22" t="s">
        <v>321</v>
      </c>
      <c r="I262" s="22">
        <v>14</v>
      </c>
      <c r="J262" s="22"/>
      <c r="K262" s="16"/>
    </row>
    <row r="263" spans="1:11" ht="11.25">
      <c r="A263" s="22"/>
      <c r="B263" s="22">
        <f t="shared" si="4"/>
        <v>217</v>
      </c>
      <c r="C263" s="23" t="s">
        <v>159</v>
      </c>
      <c r="D263" s="23"/>
      <c r="E263" s="23"/>
      <c r="F263" s="22" t="s">
        <v>75</v>
      </c>
      <c r="G263" s="22"/>
      <c r="H263" s="22" t="s">
        <v>321</v>
      </c>
      <c r="I263" s="22">
        <v>11</v>
      </c>
      <c r="J263" s="22"/>
      <c r="K263" s="16"/>
    </row>
    <row r="264" spans="1:11" ht="11.25">
      <c r="A264" s="22"/>
      <c r="B264" s="22">
        <f t="shared" si="4"/>
        <v>218</v>
      </c>
      <c r="C264" s="23" t="s">
        <v>159</v>
      </c>
      <c r="D264" s="23"/>
      <c r="E264" s="23"/>
      <c r="F264" s="22" t="s">
        <v>52</v>
      </c>
      <c r="G264" s="22"/>
      <c r="H264" s="22" t="s">
        <v>321</v>
      </c>
      <c r="I264" s="22">
        <v>8</v>
      </c>
      <c r="J264" s="22"/>
      <c r="K264" s="16"/>
    </row>
    <row r="265" spans="1:11" ht="11.25">
      <c r="A265" s="22"/>
      <c r="B265" s="22">
        <f t="shared" si="4"/>
        <v>219</v>
      </c>
      <c r="C265" s="23" t="s">
        <v>159</v>
      </c>
      <c r="D265" s="23"/>
      <c r="E265" s="23"/>
      <c r="F265" s="22" t="s">
        <v>15</v>
      </c>
      <c r="G265" s="22"/>
      <c r="H265" s="22" t="s">
        <v>321</v>
      </c>
      <c r="I265" s="22">
        <v>6</v>
      </c>
      <c r="J265" s="22"/>
      <c r="K265" s="16"/>
    </row>
    <row r="266" spans="1:11" ht="11.25">
      <c r="A266" s="22"/>
      <c r="B266" s="22">
        <f t="shared" si="4"/>
        <v>220</v>
      </c>
      <c r="C266" s="23" t="s">
        <v>82</v>
      </c>
      <c r="D266" s="23"/>
      <c r="E266" s="23"/>
      <c r="F266" s="22" t="s">
        <v>215</v>
      </c>
      <c r="G266" s="22"/>
      <c r="H266" s="22" t="s">
        <v>170</v>
      </c>
      <c r="I266" s="22">
        <v>1</v>
      </c>
      <c r="J266" s="22"/>
      <c r="K266" s="16"/>
    </row>
    <row r="267" spans="1:11" ht="11.25">
      <c r="A267" s="22"/>
      <c r="B267" s="22">
        <f t="shared" si="4"/>
        <v>221</v>
      </c>
      <c r="C267" s="23" t="s">
        <v>159</v>
      </c>
      <c r="D267" s="23" t="s">
        <v>24</v>
      </c>
      <c r="E267" s="23" t="s">
        <v>25</v>
      </c>
      <c r="F267" s="22" t="s">
        <v>136</v>
      </c>
      <c r="G267" s="22"/>
      <c r="H267" s="22" t="s">
        <v>324</v>
      </c>
      <c r="I267" s="22">
        <v>68</v>
      </c>
      <c r="J267" s="22"/>
      <c r="K267" s="16"/>
    </row>
    <row r="268" spans="1:11" ht="11.25">
      <c r="A268" s="22"/>
      <c r="B268" s="22"/>
      <c r="C268" s="23"/>
      <c r="D268" s="23"/>
      <c r="E268" s="23"/>
      <c r="F268" s="22"/>
      <c r="G268" s="22"/>
      <c r="H268" s="22"/>
      <c r="I268" s="22"/>
      <c r="J268" s="22"/>
      <c r="K268" s="1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268"/>
  <sheetViews>
    <sheetView workbookViewId="0" topLeftCell="A1">
      <selection activeCell="A1" sqref="A1:J16384"/>
    </sheetView>
  </sheetViews>
  <sheetFormatPr defaultColWidth="9.140625" defaultRowHeight="12"/>
  <cols>
    <col min="1" max="2" width="4.140625" style="0" customWidth="1"/>
    <col min="3" max="5" width="4.140625" style="2" customWidth="1"/>
    <col min="6" max="7" width="19.57421875" style="0" customWidth="1"/>
    <col min="8" max="8" width="25.57421875" style="0" customWidth="1"/>
    <col min="9" max="11" width="4.140625" style="0" customWidth="1"/>
  </cols>
  <sheetData>
    <row r="1" spans="1:11" ht="11.25">
      <c r="A1" s="16" t="s">
        <v>236</v>
      </c>
      <c r="B1" s="16"/>
      <c r="C1" s="17"/>
      <c r="D1" s="17"/>
      <c r="E1" s="17"/>
      <c r="F1" s="16"/>
      <c r="G1" s="16"/>
      <c r="H1" s="16"/>
      <c r="I1" s="16"/>
      <c r="J1" s="16"/>
      <c r="K1" s="3"/>
    </row>
    <row r="2" spans="1:11" ht="12" thickBot="1">
      <c r="A2" s="18" t="s">
        <v>168</v>
      </c>
      <c r="B2" s="18"/>
      <c r="C2" s="19"/>
      <c r="D2" s="19"/>
      <c r="E2" s="19"/>
      <c r="F2" s="18"/>
      <c r="G2" s="18"/>
      <c r="H2" s="18"/>
      <c r="I2" s="18"/>
      <c r="J2" s="18"/>
      <c r="K2" s="3"/>
    </row>
    <row r="3" spans="1:11" ht="12" thickBot="1">
      <c r="A3" s="17" t="s">
        <v>7</v>
      </c>
      <c r="B3" s="17" t="s">
        <v>8</v>
      </c>
      <c r="C3" s="17" t="s">
        <v>58</v>
      </c>
      <c r="D3" s="17" t="s">
        <v>316</v>
      </c>
      <c r="E3" s="17" t="s">
        <v>317</v>
      </c>
      <c r="F3" s="17" t="s">
        <v>9</v>
      </c>
      <c r="G3" s="17" t="s">
        <v>10</v>
      </c>
      <c r="H3" s="17" t="s">
        <v>11</v>
      </c>
      <c r="I3" s="17" t="s">
        <v>12</v>
      </c>
      <c r="J3" s="17" t="s">
        <v>298</v>
      </c>
      <c r="K3" s="6"/>
    </row>
    <row r="4" spans="1:11" ht="11.25">
      <c r="A4" s="20">
        <v>1</v>
      </c>
      <c r="B4" s="20"/>
      <c r="C4" s="21"/>
      <c r="D4" s="21"/>
      <c r="E4" s="21"/>
      <c r="F4" s="20" t="s">
        <v>191</v>
      </c>
      <c r="G4" s="20"/>
      <c r="H4" s="20"/>
      <c r="I4" s="20"/>
      <c r="J4" s="20"/>
      <c r="K4" s="3"/>
    </row>
    <row r="5" spans="1:11" ht="11.25">
      <c r="A5" s="22"/>
      <c r="B5" s="22">
        <v>1</v>
      </c>
      <c r="C5" s="23" t="s">
        <v>82</v>
      </c>
      <c r="D5" s="23" t="s">
        <v>24</v>
      </c>
      <c r="E5" s="23" t="s">
        <v>25</v>
      </c>
      <c r="F5" s="22" t="s">
        <v>26</v>
      </c>
      <c r="G5" s="22" t="s">
        <v>179</v>
      </c>
      <c r="H5" s="22" t="s">
        <v>312</v>
      </c>
      <c r="I5" s="22">
        <v>26</v>
      </c>
      <c r="J5" s="22"/>
      <c r="K5" s="3"/>
    </row>
    <row r="6" spans="1:11" ht="11.25">
      <c r="A6" s="22"/>
      <c r="B6" s="22">
        <f aca="true" t="shared" si="0" ref="B6:B12">IF(B5=0,B4+1,B5+1)</f>
        <v>2</v>
      </c>
      <c r="C6" s="23" t="s">
        <v>159</v>
      </c>
      <c r="D6" s="23"/>
      <c r="E6" s="23" t="s">
        <v>25</v>
      </c>
      <c r="F6" s="22" t="s">
        <v>3</v>
      </c>
      <c r="G6" s="22"/>
      <c r="H6" s="22" t="s">
        <v>54</v>
      </c>
      <c r="I6" s="22">
        <v>22</v>
      </c>
      <c r="J6" s="22"/>
      <c r="K6" s="3"/>
    </row>
    <row r="7" spans="1:11" ht="11.25">
      <c r="A7" s="22"/>
      <c r="B7" s="22">
        <f t="shared" si="0"/>
        <v>3</v>
      </c>
      <c r="C7" s="23" t="s">
        <v>159</v>
      </c>
      <c r="D7" s="23"/>
      <c r="E7" s="23"/>
      <c r="F7" s="22" t="s">
        <v>75</v>
      </c>
      <c r="G7" s="22"/>
      <c r="H7" s="22" t="s">
        <v>55</v>
      </c>
      <c r="I7" s="22">
        <v>3</v>
      </c>
      <c r="J7" s="22"/>
      <c r="K7" s="3"/>
    </row>
    <row r="8" spans="1:11" ht="11.25">
      <c r="A8" s="22"/>
      <c r="B8" s="22">
        <f t="shared" si="0"/>
        <v>4</v>
      </c>
      <c r="C8" s="23" t="s">
        <v>159</v>
      </c>
      <c r="D8" s="23" t="s">
        <v>24</v>
      </c>
      <c r="E8" s="23" t="s">
        <v>25</v>
      </c>
      <c r="F8" s="22" t="s">
        <v>14</v>
      </c>
      <c r="G8" s="22"/>
      <c r="H8" s="22" t="s">
        <v>69</v>
      </c>
      <c r="I8" s="22">
        <v>40</v>
      </c>
      <c r="J8" s="22"/>
      <c r="K8" s="3"/>
    </row>
    <row r="9" spans="1:11" ht="11.25">
      <c r="A9" s="22"/>
      <c r="B9" s="22">
        <f t="shared" si="0"/>
        <v>5</v>
      </c>
      <c r="C9" s="23" t="s">
        <v>159</v>
      </c>
      <c r="D9" s="23"/>
      <c r="E9" s="23"/>
      <c r="F9" s="22" t="s">
        <v>182</v>
      </c>
      <c r="G9" s="22"/>
      <c r="H9" s="22" t="s">
        <v>55</v>
      </c>
      <c r="I9" s="22">
        <v>17</v>
      </c>
      <c r="J9" s="22"/>
      <c r="K9" s="3"/>
    </row>
    <row r="10" spans="1:11" ht="11.25">
      <c r="A10" s="22"/>
      <c r="B10" s="22">
        <f t="shared" si="0"/>
        <v>6</v>
      </c>
      <c r="C10" s="23" t="s">
        <v>82</v>
      </c>
      <c r="D10" s="23"/>
      <c r="E10" s="23"/>
      <c r="F10" s="22" t="s">
        <v>27</v>
      </c>
      <c r="G10" s="22"/>
      <c r="H10" s="22" t="s">
        <v>56</v>
      </c>
      <c r="I10" s="22">
        <v>16</v>
      </c>
      <c r="J10" s="22"/>
      <c r="K10" s="3"/>
    </row>
    <row r="11" spans="1:11" ht="11.25">
      <c r="A11" s="22"/>
      <c r="B11" s="22">
        <f t="shared" si="0"/>
        <v>7</v>
      </c>
      <c r="C11" s="23" t="s">
        <v>82</v>
      </c>
      <c r="D11" s="23"/>
      <c r="E11" s="23"/>
      <c r="F11" s="22" t="s">
        <v>185</v>
      </c>
      <c r="G11" s="22"/>
      <c r="H11" s="22" t="s">
        <v>56</v>
      </c>
      <c r="I11" s="22">
        <v>10</v>
      </c>
      <c r="J11" s="22"/>
      <c r="K11" s="3"/>
    </row>
    <row r="12" spans="1:11" ht="12" thickBot="1">
      <c r="A12" s="22"/>
      <c r="B12" s="22">
        <f t="shared" si="0"/>
        <v>8</v>
      </c>
      <c r="C12" s="23" t="s">
        <v>82</v>
      </c>
      <c r="D12" s="23"/>
      <c r="E12" s="23"/>
      <c r="F12" s="22" t="s">
        <v>227</v>
      </c>
      <c r="G12" s="22"/>
      <c r="H12" s="22" t="s">
        <v>64</v>
      </c>
      <c r="I12" s="22">
        <v>7</v>
      </c>
      <c r="J12" s="22"/>
      <c r="K12" s="3"/>
    </row>
    <row r="13" spans="1:11" ht="11.25">
      <c r="A13" s="20">
        <v>2</v>
      </c>
      <c r="B13" s="20"/>
      <c r="C13" s="21"/>
      <c r="D13" s="21"/>
      <c r="E13" s="21"/>
      <c r="F13" s="20"/>
      <c r="G13" s="20"/>
      <c r="H13" s="20"/>
      <c r="I13" s="20"/>
      <c r="J13" s="20"/>
      <c r="K13" s="3"/>
    </row>
    <row r="14" spans="1:11" ht="11.25">
      <c r="A14" s="22"/>
      <c r="B14" s="22">
        <f aca="true" t="shared" si="1" ref="B14:B21">IF(B13=0,B12+1,B13+1)</f>
        <v>9</v>
      </c>
      <c r="C14" s="23" t="s">
        <v>82</v>
      </c>
      <c r="D14" s="23" t="s">
        <v>24</v>
      </c>
      <c r="E14" s="23" t="s">
        <v>25</v>
      </c>
      <c r="F14" s="22" t="s">
        <v>183</v>
      </c>
      <c r="G14" s="22" t="s">
        <v>83</v>
      </c>
      <c r="H14" s="22" t="s">
        <v>312</v>
      </c>
      <c r="I14" s="22">
        <v>40</v>
      </c>
      <c r="J14" s="22"/>
      <c r="K14" s="3"/>
    </row>
    <row r="15" spans="1:11" ht="11.25">
      <c r="A15" s="22"/>
      <c r="B15" s="22">
        <f t="shared" si="1"/>
        <v>10</v>
      </c>
      <c r="C15" s="23" t="s">
        <v>159</v>
      </c>
      <c r="D15" s="23" t="s">
        <v>24</v>
      </c>
      <c r="E15" s="23" t="s">
        <v>25</v>
      </c>
      <c r="F15" s="22" t="s">
        <v>192</v>
      </c>
      <c r="G15" s="22"/>
      <c r="H15" s="22" t="s">
        <v>54</v>
      </c>
      <c r="I15" s="22">
        <v>33</v>
      </c>
      <c r="J15" s="22"/>
      <c r="K15" s="3"/>
    </row>
    <row r="16" spans="1:11" ht="11.25">
      <c r="A16" s="22"/>
      <c r="B16" s="22">
        <f t="shared" si="1"/>
        <v>11</v>
      </c>
      <c r="C16" s="23" t="s">
        <v>159</v>
      </c>
      <c r="D16" s="23"/>
      <c r="E16" s="23"/>
      <c r="F16" s="22" t="s">
        <v>14</v>
      </c>
      <c r="G16" s="22"/>
      <c r="H16" s="22" t="s">
        <v>55</v>
      </c>
      <c r="I16" s="22">
        <v>16</v>
      </c>
      <c r="J16" s="22"/>
      <c r="K16" s="3"/>
    </row>
    <row r="17" spans="1:11" ht="11.25">
      <c r="A17" s="22"/>
      <c r="B17" s="22">
        <f t="shared" si="1"/>
        <v>12</v>
      </c>
      <c r="C17" s="23" t="s">
        <v>159</v>
      </c>
      <c r="D17" s="23"/>
      <c r="E17" s="23"/>
      <c r="F17" s="22" t="s">
        <v>184</v>
      </c>
      <c r="G17" s="22"/>
      <c r="H17" s="22" t="s">
        <v>55</v>
      </c>
      <c r="I17" s="22">
        <v>12</v>
      </c>
      <c r="J17" s="22"/>
      <c r="K17" s="3"/>
    </row>
    <row r="18" spans="1:11" ht="11.25">
      <c r="A18" s="22"/>
      <c r="B18" s="22">
        <f t="shared" si="1"/>
        <v>13</v>
      </c>
      <c r="C18" s="23" t="s">
        <v>159</v>
      </c>
      <c r="D18" s="23"/>
      <c r="E18" s="23"/>
      <c r="F18" s="22" t="s">
        <v>15</v>
      </c>
      <c r="G18" s="22"/>
      <c r="H18" s="22" t="s">
        <v>55</v>
      </c>
      <c r="I18" s="22">
        <v>9</v>
      </c>
      <c r="J18" s="22"/>
      <c r="K18" s="3"/>
    </row>
    <row r="19" spans="1:11" ht="11.25">
      <c r="A19" s="22"/>
      <c r="B19" s="22">
        <f t="shared" si="1"/>
        <v>14</v>
      </c>
      <c r="C19" s="23" t="s">
        <v>82</v>
      </c>
      <c r="D19" s="23"/>
      <c r="E19" s="23"/>
      <c r="F19" s="22" t="s">
        <v>193</v>
      </c>
      <c r="G19" s="22"/>
      <c r="H19" s="22" t="s">
        <v>56</v>
      </c>
      <c r="I19" s="22">
        <v>1</v>
      </c>
      <c r="J19" s="22"/>
      <c r="K19" s="3"/>
    </row>
    <row r="20" spans="1:11" ht="11.25">
      <c r="A20" s="22"/>
      <c r="B20" s="22">
        <f t="shared" si="1"/>
        <v>15</v>
      </c>
      <c r="C20" s="23" t="s">
        <v>82</v>
      </c>
      <c r="D20" s="23" t="s">
        <v>24</v>
      </c>
      <c r="E20" s="23" t="s">
        <v>25</v>
      </c>
      <c r="F20" s="22" t="s">
        <v>227</v>
      </c>
      <c r="G20" s="22"/>
      <c r="H20" s="22" t="s">
        <v>60</v>
      </c>
      <c r="I20" s="22">
        <v>24</v>
      </c>
      <c r="J20" s="22"/>
      <c r="K20" s="3"/>
    </row>
    <row r="21" spans="1:11" ht="12" thickBot="1">
      <c r="A21" s="22"/>
      <c r="B21" s="22">
        <f t="shared" si="1"/>
        <v>16</v>
      </c>
      <c r="C21" s="23" t="s">
        <v>159</v>
      </c>
      <c r="D21" s="23"/>
      <c r="E21" s="23" t="s">
        <v>25</v>
      </c>
      <c r="F21" s="22" t="s">
        <v>14</v>
      </c>
      <c r="G21" s="22"/>
      <c r="H21" s="22" t="s">
        <v>63</v>
      </c>
      <c r="I21" s="22">
        <v>21</v>
      </c>
      <c r="J21" s="22"/>
      <c r="K21" s="3"/>
    </row>
    <row r="22" spans="1:11" ht="11.25">
      <c r="A22" s="20">
        <v>3</v>
      </c>
      <c r="B22" s="20"/>
      <c r="C22" s="21"/>
      <c r="D22" s="21"/>
      <c r="E22" s="21"/>
      <c r="F22" s="20" t="s">
        <v>253</v>
      </c>
      <c r="G22" s="20"/>
      <c r="H22" s="20"/>
      <c r="I22" s="20"/>
      <c r="J22" s="20"/>
      <c r="K22" s="3"/>
    </row>
    <row r="23" spans="1:11" ht="11.25">
      <c r="A23" s="22"/>
      <c r="B23" s="22">
        <f>IF(B22=0,B21+1,B22+1)</f>
        <v>17</v>
      </c>
      <c r="C23" s="23" t="s">
        <v>82</v>
      </c>
      <c r="D23" s="23" t="s">
        <v>24</v>
      </c>
      <c r="E23" s="23" t="s">
        <v>25</v>
      </c>
      <c r="F23" s="22" t="s">
        <v>130</v>
      </c>
      <c r="G23" s="22" t="s">
        <v>270</v>
      </c>
      <c r="H23" s="22"/>
      <c r="I23" s="22">
        <v>55</v>
      </c>
      <c r="J23" s="22"/>
      <c r="K23" s="3"/>
    </row>
    <row r="24" spans="1:11" ht="11.25">
      <c r="A24" s="22"/>
      <c r="B24" s="22">
        <f>IF(B23=0,B22+1,B23+1)</f>
        <v>18</v>
      </c>
      <c r="C24" s="23" t="s">
        <v>159</v>
      </c>
      <c r="D24" s="23"/>
      <c r="E24" s="23" t="s">
        <v>25</v>
      </c>
      <c r="F24" s="22" t="s">
        <v>196</v>
      </c>
      <c r="G24" s="22"/>
      <c r="H24" s="22" t="s">
        <v>55</v>
      </c>
      <c r="I24" s="22">
        <v>17</v>
      </c>
      <c r="J24" s="22"/>
      <c r="K24" s="3"/>
    </row>
    <row r="25" spans="1:11" ht="12" thickBot="1">
      <c r="A25" s="22"/>
      <c r="B25" s="22">
        <f>IF(B24=0,B23+1,B24+1)</f>
        <v>19</v>
      </c>
      <c r="C25" s="23" t="s">
        <v>159</v>
      </c>
      <c r="D25" s="23"/>
      <c r="E25" s="23"/>
      <c r="F25" s="22" t="s">
        <v>15</v>
      </c>
      <c r="G25" s="22"/>
      <c r="H25" s="22" t="s">
        <v>55</v>
      </c>
      <c r="I25" s="22">
        <v>15</v>
      </c>
      <c r="J25" s="22"/>
      <c r="K25" s="3"/>
    </row>
    <row r="26" spans="1:11" ht="11.25">
      <c r="A26" s="20">
        <v>4</v>
      </c>
      <c r="B26" s="20"/>
      <c r="C26" s="21"/>
      <c r="D26" s="21"/>
      <c r="E26" s="21"/>
      <c r="F26" s="20" t="s">
        <v>186</v>
      </c>
      <c r="G26" s="20"/>
      <c r="H26" s="20"/>
      <c r="I26" s="20"/>
      <c r="J26" s="20"/>
      <c r="K26" s="3"/>
    </row>
    <row r="27" spans="1:11" ht="11.25">
      <c r="A27" s="22"/>
      <c r="B27" s="22">
        <f>IF(B26=0,B25+1,B26+1)</f>
        <v>20</v>
      </c>
      <c r="C27" s="23" t="s">
        <v>82</v>
      </c>
      <c r="D27" s="23" t="s">
        <v>24</v>
      </c>
      <c r="E27" s="23" t="s">
        <v>25</v>
      </c>
      <c r="F27" s="24" t="s">
        <v>197</v>
      </c>
      <c r="G27" s="22" t="s">
        <v>84</v>
      </c>
      <c r="H27" s="22" t="s">
        <v>313</v>
      </c>
      <c r="I27" s="22">
        <v>30</v>
      </c>
      <c r="J27" s="22"/>
      <c r="K27" s="3"/>
    </row>
    <row r="28" spans="1:11" ht="11.25">
      <c r="A28" s="22"/>
      <c r="B28" s="22">
        <f>IF(B27=0,B26+1,B27+1)</f>
        <v>21</v>
      </c>
      <c r="C28" s="23" t="s">
        <v>159</v>
      </c>
      <c r="D28" s="23" t="s">
        <v>24</v>
      </c>
      <c r="E28" s="23" t="s">
        <v>25</v>
      </c>
      <c r="F28" s="22" t="s">
        <v>198</v>
      </c>
      <c r="G28" s="22"/>
      <c r="H28" s="22" t="s">
        <v>54</v>
      </c>
      <c r="I28" s="22">
        <v>30</v>
      </c>
      <c r="J28" s="22"/>
      <c r="K28" s="3"/>
    </row>
    <row r="29" spans="1:11" ht="12" thickBot="1">
      <c r="A29" s="22"/>
      <c r="B29" s="22">
        <f>IF(B28=0,B27+1,B28+1)</f>
        <v>22</v>
      </c>
      <c r="C29" s="23" t="s">
        <v>159</v>
      </c>
      <c r="D29" s="23"/>
      <c r="E29" s="23"/>
      <c r="F29" s="22" t="s">
        <v>32</v>
      </c>
      <c r="G29" s="22"/>
      <c r="H29" s="22" t="s">
        <v>55</v>
      </c>
      <c r="I29" s="22">
        <v>1</v>
      </c>
      <c r="J29" s="22"/>
      <c r="K29" s="3"/>
    </row>
    <row r="30" spans="1:11" ht="11.25">
      <c r="A30" s="20">
        <v>5</v>
      </c>
      <c r="B30" s="20"/>
      <c r="C30" s="21"/>
      <c r="D30" s="21"/>
      <c r="E30" s="21"/>
      <c r="F30" s="20" t="s">
        <v>199</v>
      </c>
      <c r="G30" s="20"/>
      <c r="H30" s="20"/>
      <c r="I30" s="20"/>
      <c r="J30" s="20"/>
      <c r="K30" s="3"/>
    </row>
    <row r="31" spans="1:11" ht="11.25">
      <c r="A31" s="22"/>
      <c r="B31" s="22">
        <f aca="true" t="shared" si="2" ref="B31:B37">IF(B30=0,B29+1,B30+1)</f>
        <v>23</v>
      </c>
      <c r="C31" s="23" t="s">
        <v>82</v>
      </c>
      <c r="D31" s="23" t="s">
        <v>24</v>
      </c>
      <c r="E31" s="23" t="s">
        <v>25</v>
      </c>
      <c r="F31" s="22" t="s">
        <v>1</v>
      </c>
      <c r="G31" s="22" t="s">
        <v>271</v>
      </c>
      <c r="H31" s="22" t="s">
        <v>312</v>
      </c>
      <c r="I31" s="22">
        <v>50</v>
      </c>
      <c r="J31" s="22"/>
      <c r="K31" s="3"/>
    </row>
    <row r="32" spans="1:11" ht="11.25">
      <c r="A32" s="22"/>
      <c r="B32" s="22">
        <f t="shared" si="2"/>
        <v>24</v>
      </c>
      <c r="C32" s="23" t="s">
        <v>159</v>
      </c>
      <c r="D32" s="23" t="s">
        <v>24</v>
      </c>
      <c r="E32" s="23" t="s">
        <v>25</v>
      </c>
      <c r="F32" s="22" t="s">
        <v>16</v>
      </c>
      <c r="G32" s="22"/>
      <c r="H32" s="22" t="s">
        <v>54</v>
      </c>
      <c r="I32" s="22">
        <v>46</v>
      </c>
      <c r="J32" s="22"/>
      <c r="K32" s="3"/>
    </row>
    <row r="33" spans="1:11" ht="11.25">
      <c r="A33" s="22"/>
      <c r="B33" s="22">
        <f t="shared" si="2"/>
        <v>25</v>
      </c>
      <c r="C33" s="23" t="s">
        <v>82</v>
      </c>
      <c r="D33" s="23"/>
      <c r="E33" s="23" t="s">
        <v>25</v>
      </c>
      <c r="F33" s="22" t="s">
        <v>200</v>
      </c>
      <c r="G33" s="22"/>
      <c r="H33" s="22" t="s">
        <v>56</v>
      </c>
      <c r="I33" s="22">
        <v>19</v>
      </c>
      <c r="J33" s="22"/>
      <c r="K33" s="3"/>
    </row>
    <row r="34" spans="1:11" ht="11.25">
      <c r="A34" s="22"/>
      <c r="B34" s="22">
        <f t="shared" si="2"/>
        <v>26</v>
      </c>
      <c r="C34" s="23" t="s">
        <v>82</v>
      </c>
      <c r="D34" s="23"/>
      <c r="E34" s="23" t="s">
        <v>25</v>
      </c>
      <c r="F34" s="22" t="s">
        <v>201</v>
      </c>
      <c r="G34" s="22"/>
      <c r="H34" s="22" t="s">
        <v>56</v>
      </c>
      <c r="I34" s="22">
        <v>16</v>
      </c>
      <c r="J34" s="22"/>
      <c r="K34" s="3"/>
    </row>
    <row r="35" spans="1:11" ht="11.25">
      <c r="A35" s="22"/>
      <c r="B35" s="22">
        <f t="shared" si="2"/>
        <v>27</v>
      </c>
      <c r="C35" s="23" t="s">
        <v>82</v>
      </c>
      <c r="D35" s="23"/>
      <c r="E35" s="23"/>
      <c r="F35" s="22" t="s">
        <v>180</v>
      </c>
      <c r="G35" s="22"/>
      <c r="H35" s="22" t="s">
        <v>70</v>
      </c>
      <c r="I35" s="22">
        <v>17</v>
      </c>
      <c r="J35" s="22"/>
      <c r="K35" s="3"/>
    </row>
    <row r="36" spans="1:11" ht="11.25">
      <c r="A36" s="22"/>
      <c r="B36" s="22">
        <f t="shared" si="2"/>
        <v>28</v>
      </c>
      <c r="C36" s="23" t="s">
        <v>82</v>
      </c>
      <c r="D36" s="23"/>
      <c r="E36" s="23"/>
      <c r="F36" s="22" t="s">
        <v>23</v>
      </c>
      <c r="G36" s="22"/>
      <c r="H36" s="22" t="s">
        <v>70</v>
      </c>
      <c r="I36" s="22">
        <v>12</v>
      </c>
      <c r="J36" s="22"/>
      <c r="K36" s="3"/>
    </row>
    <row r="37" spans="1:11" ht="12" thickBot="1">
      <c r="A37" s="22"/>
      <c r="B37" s="22">
        <f t="shared" si="2"/>
        <v>29</v>
      </c>
      <c r="C37" s="23" t="s">
        <v>159</v>
      </c>
      <c r="D37" s="23"/>
      <c r="E37" s="23"/>
      <c r="F37" s="22" t="s">
        <v>202</v>
      </c>
      <c r="G37" s="22"/>
      <c r="H37" s="22" t="s">
        <v>71</v>
      </c>
      <c r="I37" s="22">
        <v>22</v>
      </c>
      <c r="J37" s="22"/>
      <c r="K37" s="3"/>
    </row>
    <row r="38" spans="1:11" ht="11.25">
      <c r="A38" s="20">
        <v>6</v>
      </c>
      <c r="B38" s="20"/>
      <c r="C38" s="21"/>
      <c r="D38" s="21"/>
      <c r="E38" s="21"/>
      <c r="F38" s="20" t="s">
        <v>254</v>
      </c>
      <c r="G38" s="20"/>
      <c r="H38" s="20"/>
      <c r="I38" s="20"/>
      <c r="J38" s="20"/>
      <c r="K38" s="3"/>
    </row>
    <row r="39" spans="1:11" ht="11.25">
      <c r="A39" s="22"/>
      <c r="B39" s="22">
        <f>IF(B38=0,B37+1,B38+1)</f>
        <v>30</v>
      </c>
      <c r="C39" s="23" t="s">
        <v>159</v>
      </c>
      <c r="D39" s="23" t="s">
        <v>24</v>
      </c>
      <c r="E39" s="23" t="s">
        <v>25</v>
      </c>
      <c r="F39" s="22" t="s">
        <v>203</v>
      </c>
      <c r="G39" s="22" t="s">
        <v>65</v>
      </c>
      <c r="H39" s="22" t="s">
        <v>172</v>
      </c>
      <c r="I39" s="22">
        <v>34</v>
      </c>
      <c r="J39" s="22"/>
      <c r="K39" s="3"/>
    </row>
    <row r="40" spans="1:11" ht="11.25">
      <c r="A40" s="22"/>
      <c r="B40" s="22">
        <f>IF(B39=0,B38+1,B39+1)</f>
        <v>31</v>
      </c>
      <c r="C40" s="23" t="s">
        <v>159</v>
      </c>
      <c r="D40" s="23" t="s">
        <v>24</v>
      </c>
      <c r="E40" s="23" t="s">
        <v>25</v>
      </c>
      <c r="F40" s="22" t="s">
        <v>15</v>
      </c>
      <c r="G40" s="22"/>
      <c r="H40" s="22" t="s">
        <v>55</v>
      </c>
      <c r="I40" s="22">
        <v>20</v>
      </c>
      <c r="J40" s="22"/>
      <c r="K40" s="3"/>
    </row>
    <row r="41" spans="1:11" ht="12" thickBot="1">
      <c r="A41" s="22"/>
      <c r="B41" s="22">
        <f>IF(B40=0,B39+1,B40+1)</f>
        <v>32</v>
      </c>
      <c r="C41" s="23" t="s">
        <v>82</v>
      </c>
      <c r="D41" s="23"/>
      <c r="E41" s="23"/>
      <c r="F41" s="22" t="s">
        <v>225</v>
      </c>
      <c r="G41" s="22"/>
      <c r="H41" s="22" t="s">
        <v>56</v>
      </c>
      <c r="I41" s="22">
        <v>14</v>
      </c>
      <c r="J41" s="22"/>
      <c r="K41" s="3"/>
    </row>
    <row r="42" spans="1:11" ht="11.25">
      <c r="A42" s="20">
        <v>7</v>
      </c>
      <c r="B42" s="20"/>
      <c r="C42" s="21"/>
      <c r="D42" s="21"/>
      <c r="E42" s="21"/>
      <c r="F42" s="20" t="s">
        <v>255</v>
      </c>
      <c r="G42" s="20"/>
      <c r="H42" s="20"/>
      <c r="I42" s="20"/>
      <c r="J42" s="20"/>
      <c r="K42" s="3"/>
    </row>
    <row r="43" spans="1:11" ht="11.25">
      <c r="A43" s="22"/>
      <c r="B43" s="22">
        <f>IF(B42=0,B41+1,B42+1)</f>
        <v>33</v>
      </c>
      <c r="C43" s="23" t="s">
        <v>82</v>
      </c>
      <c r="D43" s="23" t="s">
        <v>24</v>
      </c>
      <c r="E43" s="23" t="s">
        <v>25</v>
      </c>
      <c r="F43" s="22" t="s">
        <v>187</v>
      </c>
      <c r="G43" s="22" t="s">
        <v>66</v>
      </c>
      <c r="H43" s="22" t="s">
        <v>313</v>
      </c>
      <c r="I43" s="22">
        <v>40</v>
      </c>
      <c r="J43" s="22"/>
      <c r="K43" s="3"/>
    </row>
    <row r="44" spans="1:11" ht="11.25">
      <c r="A44" s="22"/>
      <c r="B44" s="22">
        <f>IF(B43=0,B42+1,B43+1)</f>
        <v>34</v>
      </c>
      <c r="C44" s="23" t="s">
        <v>159</v>
      </c>
      <c r="D44" s="23"/>
      <c r="E44" s="23" t="s">
        <v>25</v>
      </c>
      <c r="F44" s="22" t="s">
        <v>182</v>
      </c>
      <c r="G44" s="22"/>
      <c r="H44" s="22" t="s">
        <v>54</v>
      </c>
      <c r="I44" s="22">
        <v>30</v>
      </c>
      <c r="J44" s="22"/>
      <c r="K44" s="3"/>
    </row>
    <row r="45" spans="1:11" ht="11.25">
      <c r="A45" s="22"/>
      <c r="B45" s="22">
        <f>IF(B44=0,B43+1,B44+1)</f>
        <v>35</v>
      </c>
      <c r="C45" s="23" t="s">
        <v>82</v>
      </c>
      <c r="D45" s="23"/>
      <c r="E45" s="23"/>
      <c r="F45" s="22" t="s">
        <v>197</v>
      </c>
      <c r="G45" s="22"/>
      <c r="H45" s="22" t="s">
        <v>56</v>
      </c>
      <c r="I45" s="22">
        <v>3</v>
      </c>
      <c r="J45" s="22"/>
      <c r="K45" s="3"/>
    </row>
    <row r="46" spans="1:11" ht="12" thickBot="1">
      <c r="A46" s="22"/>
      <c r="B46" s="22">
        <f>IF(B45=0,B44+1,B45+1)</f>
        <v>36</v>
      </c>
      <c r="C46" s="23" t="s">
        <v>159</v>
      </c>
      <c r="D46" s="23"/>
      <c r="E46" s="23"/>
      <c r="F46" s="22" t="s">
        <v>198</v>
      </c>
      <c r="G46" s="22"/>
      <c r="H46" s="22" t="s">
        <v>55</v>
      </c>
      <c r="I46" s="22">
        <v>0</v>
      </c>
      <c r="J46" s="22" t="s">
        <v>299</v>
      </c>
      <c r="K46" s="4"/>
    </row>
    <row r="47" spans="1:11" ht="11.25">
      <c r="A47" s="20">
        <v>8</v>
      </c>
      <c r="B47" s="20"/>
      <c r="C47" s="21"/>
      <c r="D47" s="21"/>
      <c r="E47" s="21"/>
      <c r="F47" s="20" t="s">
        <v>256</v>
      </c>
      <c r="G47" s="20"/>
      <c r="H47" s="20"/>
      <c r="I47" s="20"/>
      <c r="J47" s="20"/>
      <c r="K47" s="3"/>
    </row>
    <row r="48" spans="1:11" ht="11.25">
      <c r="A48" s="22"/>
      <c r="B48" s="22">
        <f>IF(B47=0,B46+1,B47+1)</f>
        <v>37</v>
      </c>
      <c r="C48" s="23" t="s">
        <v>82</v>
      </c>
      <c r="D48" s="23"/>
      <c r="E48" s="23" t="s">
        <v>25</v>
      </c>
      <c r="F48" s="22" t="s">
        <v>200</v>
      </c>
      <c r="G48" s="22" t="s">
        <v>86</v>
      </c>
      <c r="H48" s="22" t="s">
        <v>171</v>
      </c>
      <c r="I48" s="22">
        <v>33</v>
      </c>
      <c r="J48" s="22"/>
      <c r="K48" s="3"/>
    </row>
    <row r="49" spans="1:11" ht="11.25">
      <c r="A49" s="22"/>
      <c r="B49" s="22">
        <f>IF(B48=0,B47+1,B48+1)</f>
        <v>38</v>
      </c>
      <c r="C49" s="23" t="s">
        <v>159</v>
      </c>
      <c r="D49" s="23"/>
      <c r="E49" s="23" t="s">
        <v>25</v>
      </c>
      <c r="F49" s="22" t="s">
        <v>192</v>
      </c>
      <c r="G49" s="22"/>
      <c r="H49" s="22" t="s">
        <v>54</v>
      </c>
      <c r="I49" s="22">
        <v>26</v>
      </c>
      <c r="J49" s="22"/>
      <c r="K49" s="3"/>
    </row>
    <row r="50" spans="1:11" ht="12" thickBot="1">
      <c r="A50" s="22"/>
      <c r="B50" s="22">
        <f>IF(B49=0,B48+1,B49+1)</f>
        <v>39</v>
      </c>
      <c r="C50" s="23" t="s">
        <v>82</v>
      </c>
      <c r="D50" s="23"/>
      <c r="E50" s="23"/>
      <c r="F50" s="22" t="s">
        <v>205</v>
      </c>
      <c r="G50" s="22"/>
      <c r="H50" s="22" t="s">
        <v>56</v>
      </c>
      <c r="I50" s="22">
        <v>5</v>
      </c>
      <c r="J50" s="22"/>
      <c r="K50" s="3"/>
    </row>
    <row r="51" spans="1:11" ht="11.25">
      <c r="A51" s="20">
        <v>9</v>
      </c>
      <c r="B51" s="20"/>
      <c r="C51" s="21"/>
      <c r="D51" s="21"/>
      <c r="E51" s="21"/>
      <c r="F51" s="20" t="s">
        <v>243</v>
      </c>
      <c r="G51" s="20"/>
      <c r="H51" s="20"/>
      <c r="I51" s="20"/>
      <c r="J51" s="20"/>
      <c r="K51" s="3"/>
    </row>
    <row r="52" spans="1:11" ht="11.25">
      <c r="A52" s="22"/>
      <c r="B52" s="22">
        <f>IF(B51=0,B50+1,B51+1)</f>
        <v>40</v>
      </c>
      <c r="C52" s="23" t="s">
        <v>82</v>
      </c>
      <c r="D52" s="23" t="s">
        <v>24</v>
      </c>
      <c r="E52" s="23" t="s">
        <v>25</v>
      </c>
      <c r="F52" s="22" t="s">
        <v>193</v>
      </c>
      <c r="G52" s="22" t="s">
        <v>86</v>
      </c>
      <c r="H52" s="22" t="s">
        <v>312</v>
      </c>
      <c r="I52" s="22">
        <v>30</v>
      </c>
      <c r="J52" s="22"/>
      <c r="K52" s="3"/>
    </row>
    <row r="53" spans="1:11" ht="11.25">
      <c r="A53" s="22"/>
      <c r="B53" s="22">
        <f>IF(B52=0,B51+1,B52+1)</f>
        <v>41</v>
      </c>
      <c r="C53" s="23" t="s">
        <v>159</v>
      </c>
      <c r="D53" s="23" t="s">
        <v>24</v>
      </c>
      <c r="E53" s="23" t="s">
        <v>25</v>
      </c>
      <c r="F53" s="22" t="s">
        <v>14</v>
      </c>
      <c r="G53" s="22"/>
      <c r="H53" s="22" t="s">
        <v>54</v>
      </c>
      <c r="I53" s="22">
        <v>24</v>
      </c>
      <c r="J53" s="22"/>
      <c r="K53" s="3"/>
    </row>
    <row r="54" spans="1:11" ht="11.25">
      <c r="A54" s="22"/>
      <c r="B54" s="22">
        <f>IF(B53=0,B52+1,B53+1)</f>
        <v>42</v>
      </c>
      <c r="C54" s="23" t="s">
        <v>159</v>
      </c>
      <c r="D54" s="23"/>
      <c r="E54" s="23"/>
      <c r="F54" s="22" t="s">
        <v>20</v>
      </c>
      <c r="G54" s="22"/>
      <c r="H54" s="22" t="s">
        <v>55</v>
      </c>
      <c r="I54" s="22">
        <v>10</v>
      </c>
      <c r="J54" s="22"/>
      <c r="K54" s="3"/>
    </row>
    <row r="55" spans="1:11" ht="11.25">
      <c r="A55" s="22"/>
      <c r="B55" s="22">
        <f>IF(B54=0,B53+1,B54+1)</f>
        <v>43</v>
      </c>
      <c r="C55" s="23" t="s">
        <v>82</v>
      </c>
      <c r="D55" s="23"/>
      <c r="E55" s="23"/>
      <c r="F55" s="22" t="s">
        <v>1</v>
      </c>
      <c r="G55" s="22"/>
      <c r="H55" s="22" t="s">
        <v>56</v>
      </c>
      <c r="I55" s="22">
        <v>9</v>
      </c>
      <c r="J55" s="22"/>
      <c r="K55" s="3"/>
    </row>
    <row r="56" spans="1:11" ht="12" thickBot="1">
      <c r="A56" s="22"/>
      <c r="B56" s="22">
        <f>IF(B55=0,B54+1,B55+1)</f>
        <v>44</v>
      </c>
      <c r="C56" s="23" t="s">
        <v>82</v>
      </c>
      <c r="D56" s="23"/>
      <c r="E56" s="23"/>
      <c r="F56" s="22" t="s">
        <v>205</v>
      </c>
      <c r="G56" s="22"/>
      <c r="H56" s="22" t="s">
        <v>56</v>
      </c>
      <c r="I56" s="22">
        <v>5</v>
      </c>
      <c r="J56" s="22"/>
      <c r="K56" s="3"/>
    </row>
    <row r="57" spans="1:11" ht="11.25">
      <c r="A57" s="20">
        <v>10</v>
      </c>
      <c r="B57" s="20"/>
      <c r="C57" s="21"/>
      <c r="D57" s="21"/>
      <c r="E57" s="21"/>
      <c r="F57" s="20" t="s">
        <v>251</v>
      </c>
      <c r="G57" s="20"/>
      <c r="H57" s="20"/>
      <c r="I57" s="20"/>
      <c r="J57" s="20"/>
      <c r="K57" s="3"/>
    </row>
    <row r="58" spans="1:11" ht="11.25">
      <c r="A58" s="22"/>
      <c r="B58" s="22">
        <f>IF(B57=0,B56+1,B57+1)</f>
        <v>45</v>
      </c>
      <c r="C58" s="23" t="s">
        <v>82</v>
      </c>
      <c r="D58" s="23" t="s">
        <v>24</v>
      </c>
      <c r="E58" s="23" t="s">
        <v>25</v>
      </c>
      <c r="F58" s="22" t="s">
        <v>131</v>
      </c>
      <c r="G58" s="22" t="s">
        <v>87</v>
      </c>
      <c r="H58" s="22" t="s">
        <v>171</v>
      </c>
      <c r="I58" s="22">
        <v>60</v>
      </c>
      <c r="J58" s="22"/>
      <c r="K58" s="3"/>
    </row>
    <row r="59" spans="1:11" ht="12" thickBot="1">
      <c r="A59" s="22"/>
      <c r="B59" s="22">
        <f>IF(B58=0,B57+1,B58+1)</f>
        <v>46</v>
      </c>
      <c r="C59" s="23" t="s">
        <v>159</v>
      </c>
      <c r="D59" s="23" t="s">
        <v>24</v>
      </c>
      <c r="E59" s="23" t="s">
        <v>25</v>
      </c>
      <c r="F59" s="22" t="s">
        <v>15</v>
      </c>
      <c r="G59" s="22"/>
      <c r="H59" s="22" t="s">
        <v>55</v>
      </c>
      <c r="I59" s="22">
        <v>30</v>
      </c>
      <c r="J59" s="22"/>
      <c r="K59" s="3"/>
    </row>
    <row r="60" spans="1:11" ht="11.25">
      <c r="A60" s="20">
        <v>11</v>
      </c>
      <c r="B60" s="20"/>
      <c r="C60" s="21"/>
      <c r="D60" s="21"/>
      <c r="E60" s="21"/>
      <c r="F60" s="20" t="s">
        <v>118</v>
      </c>
      <c r="G60" s="20"/>
      <c r="H60" s="20"/>
      <c r="I60" s="20"/>
      <c r="J60" s="20"/>
      <c r="K60" s="3"/>
    </row>
    <row r="61" spans="1:11" ht="11.25">
      <c r="A61" s="22"/>
      <c r="B61" s="22">
        <f>IF(B60=0,B59+1,B60+1)</f>
        <v>47</v>
      </c>
      <c r="C61" s="23" t="s">
        <v>82</v>
      </c>
      <c r="D61" s="23" t="s">
        <v>24</v>
      </c>
      <c r="E61" s="23" t="s">
        <v>25</v>
      </c>
      <c r="F61" s="22" t="s">
        <v>41</v>
      </c>
      <c r="G61" s="22" t="s">
        <v>252</v>
      </c>
      <c r="H61" s="24"/>
      <c r="I61" s="22">
        <v>33</v>
      </c>
      <c r="J61" s="22"/>
      <c r="K61" s="3"/>
    </row>
    <row r="62" spans="1:11" ht="12" thickBot="1">
      <c r="A62" s="22"/>
      <c r="B62" s="22">
        <f>IF(B61=0,B60+1,B61+1)</f>
        <v>48</v>
      </c>
      <c r="C62" s="23" t="s">
        <v>159</v>
      </c>
      <c r="D62" s="23"/>
      <c r="E62" s="23"/>
      <c r="F62" s="22" t="s">
        <v>182</v>
      </c>
      <c r="G62" s="22"/>
      <c r="H62" s="22" t="s">
        <v>55</v>
      </c>
      <c r="I62" s="22">
        <v>17</v>
      </c>
      <c r="J62" s="22"/>
      <c r="K62" s="3"/>
    </row>
    <row r="63" spans="1:11" ht="11.25">
      <c r="A63" s="20">
        <v>12</v>
      </c>
      <c r="B63" s="20"/>
      <c r="C63" s="21"/>
      <c r="D63" s="21"/>
      <c r="E63" s="21"/>
      <c r="F63" s="20" t="s">
        <v>118</v>
      </c>
      <c r="G63" s="20"/>
      <c r="H63" s="20"/>
      <c r="I63" s="20"/>
      <c r="J63" s="20"/>
      <c r="K63" s="3"/>
    </row>
    <row r="64" spans="1:11" ht="11.25">
      <c r="A64" s="22"/>
      <c r="B64" s="22">
        <f>IF(B63=0,B62+1,B63+1)</f>
        <v>49</v>
      </c>
      <c r="C64" s="23" t="s">
        <v>82</v>
      </c>
      <c r="D64" s="23" t="s">
        <v>24</v>
      </c>
      <c r="E64" s="23" t="s">
        <v>25</v>
      </c>
      <c r="F64" s="22" t="s">
        <v>207</v>
      </c>
      <c r="G64" s="22" t="s">
        <v>252</v>
      </c>
      <c r="H64" s="22" t="s">
        <v>313</v>
      </c>
      <c r="I64" s="22">
        <v>22</v>
      </c>
      <c r="J64" s="22"/>
      <c r="K64" s="3"/>
    </row>
    <row r="65" spans="1:11" ht="12" thickBot="1">
      <c r="A65" s="22"/>
      <c r="B65" s="22">
        <f>IF(B64=0,B63+1,B64+1)</f>
        <v>50</v>
      </c>
      <c r="C65" s="23" t="s">
        <v>159</v>
      </c>
      <c r="D65" s="23" t="s">
        <v>24</v>
      </c>
      <c r="E65" s="23" t="s">
        <v>25</v>
      </c>
      <c r="F65" s="22" t="s">
        <v>75</v>
      </c>
      <c r="G65" s="22"/>
      <c r="H65" s="22" t="s">
        <v>54</v>
      </c>
      <c r="I65" s="22">
        <v>21</v>
      </c>
      <c r="J65" s="22"/>
      <c r="K65" s="3"/>
    </row>
    <row r="66" spans="1:11" ht="11.25">
      <c r="A66" s="20">
        <v>13</v>
      </c>
      <c r="B66" s="20"/>
      <c r="C66" s="21"/>
      <c r="D66" s="21"/>
      <c r="E66" s="21"/>
      <c r="F66" s="20" t="s">
        <v>118</v>
      </c>
      <c r="G66" s="20"/>
      <c r="H66" s="20"/>
      <c r="I66" s="20"/>
      <c r="J66" s="20"/>
      <c r="K66" s="3"/>
    </row>
    <row r="67" spans="1:11" ht="11.25">
      <c r="A67" s="22"/>
      <c r="B67" s="22">
        <f aca="true" t="shared" si="3" ref="B67:B72">IF(B66=0,B65+1,B66+1)</f>
        <v>51</v>
      </c>
      <c r="C67" s="23" t="s">
        <v>82</v>
      </c>
      <c r="D67" s="23" t="s">
        <v>24</v>
      </c>
      <c r="E67" s="23" t="s">
        <v>25</v>
      </c>
      <c r="F67" s="22" t="s">
        <v>185</v>
      </c>
      <c r="G67" s="22" t="s">
        <v>252</v>
      </c>
      <c r="H67" s="22" t="s">
        <v>312</v>
      </c>
      <c r="I67" s="22">
        <v>27</v>
      </c>
      <c r="J67" s="22"/>
      <c r="K67" s="3"/>
    </row>
    <row r="68" spans="1:11" ht="11.25">
      <c r="A68" s="22"/>
      <c r="B68" s="22">
        <f t="shared" si="3"/>
        <v>52</v>
      </c>
      <c r="C68" s="23" t="s">
        <v>159</v>
      </c>
      <c r="D68" s="23" t="s">
        <v>24</v>
      </c>
      <c r="E68" s="23" t="s">
        <v>25</v>
      </c>
      <c r="F68" s="22" t="s">
        <v>75</v>
      </c>
      <c r="G68" s="22"/>
      <c r="H68" s="22" t="s">
        <v>54</v>
      </c>
      <c r="I68" s="22">
        <v>22</v>
      </c>
      <c r="J68" s="22"/>
      <c r="K68" s="3"/>
    </row>
    <row r="69" spans="1:11" ht="11.25">
      <c r="A69" s="22"/>
      <c r="B69" s="22">
        <f t="shared" si="3"/>
        <v>53</v>
      </c>
      <c r="C69" s="23" t="s">
        <v>82</v>
      </c>
      <c r="D69" s="23"/>
      <c r="E69" s="23"/>
      <c r="F69" s="22" t="s">
        <v>133</v>
      </c>
      <c r="G69" s="22"/>
      <c r="H69" s="22" t="s">
        <v>56</v>
      </c>
      <c r="I69" s="22">
        <v>3</v>
      </c>
      <c r="J69" s="22"/>
      <c r="K69" s="3"/>
    </row>
    <row r="70" spans="1:11" ht="11.25">
      <c r="A70" s="22"/>
      <c r="B70" s="22">
        <f t="shared" si="3"/>
        <v>54</v>
      </c>
      <c r="C70" s="23" t="s">
        <v>82</v>
      </c>
      <c r="D70" s="23"/>
      <c r="E70" s="23"/>
      <c r="F70" s="22" t="s">
        <v>23</v>
      </c>
      <c r="G70" s="22"/>
      <c r="H70" s="22" t="s">
        <v>56</v>
      </c>
      <c r="I70" s="22">
        <v>0</v>
      </c>
      <c r="J70" s="22"/>
      <c r="K70" s="3"/>
    </row>
    <row r="71" spans="1:11" ht="11.25">
      <c r="A71" s="22"/>
      <c r="B71" s="22">
        <f t="shared" si="3"/>
        <v>55</v>
      </c>
      <c r="C71" s="23" t="s">
        <v>82</v>
      </c>
      <c r="D71" s="23"/>
      <c r="E71" s="23"/>
      <c r="F71" s="22" t="s">
        <v>188</v>
      </c>
      <c r="G71" s="22"/>
      <c r="H71" s="22" t="s">
        <v>57</v>
      </c>
      <c r="I71" s="22">
        <v>16</v>
      </c>
      <c r="J71" s="22"/>
      <c r="K71" s="3"/>
    </row>
    <row r="72" spans="1:11" ht="12" thickBot="1">
      <c r="A72" s="22"/>
      <c r="B72" s="22">
        <f t="shared" si="3"/>
        <v>56</v>
      </c>
      <c r="C72" s="23" t="s">
        <v>159</v>
      </c>
      <c r="D72" s="23"/>
      <c r="E72" s="23"/>
      <c r="F72" s="22" t="s">
        <v>208</v>
      </c>
      <c r="G72" s="22"/>
      <c r="H72" s="22" t="s">
        <v>61</v>
      </c>
      <c r="I72" s="22">
        <v>13</v>
      </c>
      <c r="J72" s="22"/>
      <c r="K72" s="3"/>
    </row>
    <row r="73" spans="1:11" ht="11.25">
      <c r="A73" s="20">
        <v>14</v>
      </c>
      <c r="B73" s="20"/>
      <c r="C73" s="21"/>
      <c r="D73" s="21"/>
      <c r="E73" s="21"/>
      <c r="F73" s="20" t="s">
        <v>118</v>
      </c>
      <c r="G73" s="20"/>
      <c r="H73" s="20"/>
      <c r="I73" s="20"/>
      <c r="J73" s="20"/>
      <c r="K73" s="3"/>
    </row>
    <row r="74" spans="1:11" ht="11.25">
      <c r="A74" s="22"/>
      <c r="B74" s="22">
        <f aca="true" t="shared" si="4" ref="B74:B84">IF(B73=0,B72+1,B73+1)</f>
        <v>57</v>
      </c>
      <c r="C74" s="23" t="s">
        <v>82</v>
      </c>
      <c r="D74" s="23"/>
      <c r="E74" s="23" t="s">
        <v>25</v>
      </c>
      <c r="F74" s="22" t="s">
        <v>250</v>
      </c>
      <c r="G74" s="22" t="s">
        <v>272</v>
      </c>
      <c r="H74" s="22" t="s">
        <v>312</v>
      </c>
      <c r="I74" s="22">
        <v>32</v>
      </c>
      <c r="J74" s="22"/>
      <c r="K74" s="3"/>
    </row>
    <row r="75" spans="1:11" ht="11.25">
      <c r="A75" s="22"/>
      <c r="B75" s="22">
        <f t="shared" si="4"/>
        <v>58</v>
      </c>
      <c r="C75" s="23" t="s">
        <v>159</v>
      </c>
      <c r="D75" s="23" t="s">
        <v>24</v>
      </c>
      <c r="E75" s="23" t="s">
        <v>25</v>
      </c>
      <c r="F75" s="22" t="s">
        <v>13</v>
      </c>
      <c r="G75" s="22"/>
      <c r="H75" s="22" t="s">
        <v>54</v>
      </c>
      <c r="I75" s="22">
        <v>24</v>
      </c>
      <c r="J75" s="22"/>
      <c r="K75" s="3"/>
    </row>
    <row r="76" spans="1:11" ht="11.25">
      <c r="A76" s="22"/>
      <c r="B76" s="22">
        <f t="shared" si="4"/>
        <v>59</v>
      </c>
      <c r="C76" s="23" t="s">
        <v>159</v>
      </c>
      <c r="D76" s="23"/>
      <c r="E76" s="23"/>
      <c r="F76" s="22" t="s">
        <v>14</v>
      </c>
      <c r="G76" s="22"/>
      <c r="H76" s="22" t="s">
        <v>55</v>
      </c>
      <c r="I76" s="22">
        <v>7</v>
      </c>
      <c r="J76" s="22"/>
      <c r="K76" s="3"/>
    </row>
    <row r="77" spans="1:11" ht="11.25">
      <c r="A77" s="22"/>
      <c r="B77" s="22">
        <f t="shared" si="4"/>
        <v>60</v>
      </c>
      <c r="C77" s="23" t="s">
        <v>159</v>
      </c>
      <c r="D77" s="23"/>
      <c r="E77" s="23"/>
      <c r="F77" s="22" t="s">
        <v>15</v>
      </c>
      <c r="G77" s="22"/>
      <c r="H77" s="22" t="s">
        <v>55</v>
      </c>
      <c r="I77" s="22">
        <v>2</v>
      </c>
      <c r="J77" s="22"/>
      <c r="K77" s="3"/>
    </row>
    <row r="78" spans="1:11" ht="11.25">
      <c r="A78" s="22"/>
      <c r="B78" s="22">
        <f t="shared" si="4"/>
        <v>61</v>
      </c>
      <c r="C78" s="23" t="s">
        <v>159</v>
      </c>
      <c r="D78" s="23"/>
      <c r="E78" s="23"/>
      <c r="F78" s="22" t="s">
        <v>184</v>
      </c>
      <c r="G78" s="22"/>
      <c r="H78" s="22" t="s">
        <v>55</v>
      </c>
      <c r="I78" s="22">
        <v>0</v>
      </c>
      <c r="J78" s="22" t="s">
        <v>299</v>
      </c>
      <c r="K78" s="4"/>
    </row>
    <row r="79" spans="1:11" ht="11.25">
      <c r="A79" s="22"/>
      <c r="B79" s="22">
        <f t="shared" si="4"/>
        <v>62</v>
      </c>
      <c r="C79" s="23" t="s">
        <v>159</v>
      </c>
      <c r="D79" s="23" t="s">
        <v>24</v>
      </c>
      <c r="E79" s="23" t="s">
        <v>25</v>
      </c>
      <c r="F79" s="22" t="s">
        <v>3</v>
      </c>
      <c r="G79" s="22"/>
      <c r="H79" s="22" t="s">
        <v>62</v>
      </c>
      <c r="I79" s="22">
        <v>65</v>
      </c>
      <c r="J79" s="22"/>
      <c r="K79" s="3"/>
    </row>
    <row r="80" spans="1:11" ht="11.25">
      <c r="A80" s="22"/>
      <c r="B80" s="22">
        <f t="shared" si="4"/>
        <v>63</v>
      </c>
      <c r="C80" s="23" t="s">
        <v>82</v>
      </c>
      <c r="D80" s="23"/>
      <c r="E80" s="23" t="s">
        <v>25</v>
      </c>
      <c r="F80" s="22" t="s">
        <v>188</v>
      </c>
      <c r="G80" s="22"/>
      <c r="H80" s="22" t="s">
        <v>57</v>
      </c>
      <c r="I80" s="22">
        <v>20</v>
      </c>
      <c r="J80" s="22"/>
      <c r="K80" s="3"/>
    </row>
    <row r="81" spans="1:11" ht="11.25">
      <c r="A81" s="22"/>
      <c r="B81" s="22">
        <f t="shared" si="4"/>
        <v>64</v>
      </c>
      <c r="C81" s="23" t="s">
        <v>82</v>
      </c>
      <c r="D81" s="23"/>
      <c r="E81" s="23" t="s">
        <v>25</v>
      </c>
      <c r="F81" s="22" t="s">
        <v>215</v>
      </c>
      <c r="G81" s="22"/>
      <c r="H81" s="22" t="s">
        <v>60</v>
      </c>
      <c r="I81" s="22">
        <v>17</v>
      </c>
      <c r="J81" s="22"/>
      <c r="K81" s="3"/>
    </row>
    <row r="82" spans="1:11" ht="11.25">
      <c r="A82" s="22"/>
      <c r="B82" s="22">
        <f t="shared" si="4"/>
        <v>65</v>
      </c>
      <c r="C82" s="23" t="s">
        <v>159</v>
      </c>
      <c r="D82" s="23"/>
      <c r="E82" s="23" t="s">
        <v>25</v>
      </c>
      <c r="F82" s="22" t="s">
        <v>209</v>
      </c>
      <c r="G82" s="22"/>
      <c r="H82" s="22" t="s">
        <v>60</v>
      </c>
      <c r="I82" s="22">
        <v>17</v>
      </c>
      <c r="J82" s="22"/>
      <c r="K82" s="3"/>
    </row>
    <row r="83" spans="1:11" ht="11.25">
      <c r="A83" s="22"/>
      <c r="B83" s="22">
        <f t="shared" si="4"/>
        <v>66</v>
      </c>
      <c r="C83" s="23" t="s">
        <v>159</v>
      </c>
      <c r="D83" s="23"/>
      <c r="E83" s="23"/>
      <c r="F83" s="22" t="s">
        <v>182</v>
      </c>
      <c r="G83" s="22"/>
      <c r="H83" s="22" t="s">
        <v>60</v>
      </c>
      <c r="I83" s="22">
        <v>15</v>
      </c>
      <c r="J83" s="22"/>
      <c r="K83" s="3"/>
    </row>
    <row r="84" spans="1:11" ht="12" thickBot="1">
      <c r="A84" s="22"/>
      <c r="B84" s="22">
        <f t="shared" si="4"/>
        <v>67</v>
      </c>
      <c r="C84" s="23" t="s">
        <v>82</v>
      </c>
      <c r="D84" s="23"/>
      <c r="E84" s="23"/>
      <c r="F84" s="22" t="s">
        <v>225</v>
      </c>
      <c r="G84" s="22"/>
      <c r="H84" s="22" t="s">
        <v>60</v>
      </c>
      <c r="I84" s="22">
        <v>12</v>
      </c>
      <c r="J84" s="22"/>
      <c r="K84" s="3"/>
    </row>
    <row r="85" spans="1:11" ht="11.25">
      <c r="A85" s="20">
        <v>15</v>
      </c>
      <c r="B85" s="20"/>
      <c r="C85" s="21"/>
      <c r="D85" s="21"/>
      <c r="E85" s="21"/>
      <c r="F85" s="20" t="s">
        <v>118</v>
      </c>
      <c r="G85" s="20"/>
      <c r="H85" s="20"/>
      <c r="I85" s="20"/>
      <c r="J85" s="20"/>
      <c r="K85" s="3"/>
    </row>
    <row r="86" spans="1:11" ht="11.25">
      <c r="A86" s="22"/>
      <c r="B86" s="22">
        <f>IF(B85=0,B84+1,B85+1)</f>
        <v>68</v>
      </c>
      <c r="C86" s="23" t="s">
        <v>82</v>
      </c>
      <c r="D86" s="23" t="s">
        <v>24</v>
      </c>
      <c r="E86" s="23" t="s">
        <v>25</v>
      </c>
      <c r="F86" s="22" t="s">
        <v>210</v>
      </c>
      <c r="G86" s="22" t="s">
        <v>90</v>
      </c>
      <c r="H86" s="22" t="s">
        <v>171</v>
      </c>
      <c r="I86" s="22">
        <v>60</v>
      </c>
      <c r="J86" s="22"/>
      <c r="K86" s="3"/>
    </row>
    <row r="87" spans="1:11" ht="11.25">
      <c r="A87" s="22"/>
      <c r="B87" s="22">
        <f>IF(B86=0,B85+1,B86+1)</f>
        <v>69</v>
      </c>
      <c r="C87" s="23" t="s">
        <v>159</v>
      </c>
      <c r="D87" s="23" t="s">
        <v>24</v>
      </c>
      <c r="E87" s="23" t="s">
        <v>25</v>
      </c>
      <c r="F87" s="22" t="s">
        <v>211</v>
      </c>
      <c r="G87" s="22"/>
      <c r="H87" s="22" t="s">
        <v>54</v>
      </c>
      <c r="I87" s="22">
        <v>40</v>
      </c>
      <c r="J87" s="22"/>
      <c r="K87" s="3"/>
    </row>
    <row r="88" spans="1:11" ht="11.25">
      <c r="A88" s="22"/>
      <c r="B88" s="22">
        <f>IF(B87=0,B86+1,B87+1)</f>
        <v>70</v>
      </c>
      <c r="C88" s="23" t="s">
        <v>82</v>
      </c>
      <c r="D88" s="23"/>
      <c r="E88" s="23"/>
      <c r="F88" s="22" t="s">
        <v>212</v>
      </c>
      <c r="G88" s="22"/>
      <c r="H88" s="22" t="s">
        <v>56</v>
      </c>
      <c r="I88" s="22">
        <v>7</v>
      </c>
      <c r="J88" s="22"/>
      <c r="K88" s="3"/>
    </row>
    <row r="89" spans="1:11" ht="12" thickBot="1">
      <c r="A89" s="22"/>
      <c r="B89" s="22">
        <f>IF(B88=0,B87+1,B88+1)</f>
        <v>71</v>
      </c>
      <c r="C89" s="23" t="s">
        <v>159</v>
      </c>
      <c r="D89" s="23"/>
      <c r="E89" s="23"/>
      <c r="F89" s="22" t="s">
        <v>3</v>
      </c>
      <c r="G89" s="22"/>
      <c r="H89" s="22" t="s">
        <v>55</v>
      </c>
      <c r="I89" s="22">
        <v>1</v>
      </c>
      <c r="J89" s="22"/>
      <c r="K89" s="3"/>
    </row>
    <row r="90" spans="1:11" ht="11.25">
      <c r="A90" s="20">
        <v>16</v>
      </c>
      <c r="B90" s="20"/>
      <c r="C90" s="21"/>
      <c r="D90" s="21"/>
      <c r="E90" s="21"/>
      <c r="F90" s="20" t="s">
        <v>181</v>
      </c>
      <c r="G90" s="20"/>
      <c r="H90" s="20"/>
      <c r="I90" s="20"/>
      <c r="J90" s="20"/>
      <c r="K90" s="3"/>
    </row>
    <row r="91" spans="1:11" ht="11.25">
      <c r="A91" s="22"/>
      <c r="B91" s="22">
        <f aca="true" t="shared" si="5" ref="B91:B96">IF(B90=0,B89+1,B90+1)</f>
        <v>72</v>
      </c>
      <c r="C91" s="23" t="s">
        <v>82</v>
      </c>
      <c r="D91" s="23"/>
      <c r="E91" s="23" t="s">
        <v>25</v>
      </c>
      <c r="F91" s="22" t="s">
        <v>183</v>
      </c>
      <c r="G91" s="22" t="s">
        <v>273</v>
      </c>
      <c r="H91" s="22" t="s">
        <v>171</v>
      </c>
      <c r="I91" s="22">
        <v>24</v>
      </c>
      <c r="J91" s="22"/>
      <c r="K91" s="3"/>
    </row>
    <row r="92" spans="1:11" ht="11.25">
      <c r="A92" s="22"/>
      <c r="B92" s="22">
        <f t="shared" si="5"/>
        <v>73</v>
      </c>
      <c r="C92" s="23" t="s">
        <v>159</v>
      </c>
      <c r="D92" s="23"/>
      <c r="E92" s="23" t="s">
        <v>25</v>
      </c>
      <c r="F92" s="22" t="s">
        <v>75</v>
      </c>
      <c r="G92" s="22"/>
      <c r="H92" s="22" t="s">
        <v>54</v>
      </c>
      <c r="I92" s="22">
        <v>24</v>
      </c>
      <c r="J92" s="22"/>
      <c r="K92" s="3"/>
    </row>
    <row r="93" spans="1:11" ht="11.25">
      <c r="A93" s="22"/>
      <c r="B93" s="22">
        <f t="shared" si="5"/>
        <v>74</v>
      </c>
      <c r="C93" s="23" t="s">
        <v>82</v>
      </c>
      <c r="D93" s="23"/>
      <c r="E93" s="23"/>
      <c r="F93" s="22" t="s">
        <v>185</v>
      </c>
      <c r="G93" s="22"/>
      <c r="H93" s="22" t="s">
        <v>56</v>
      </c>
      <c r="I93" s="22">
        <v>1</v>
      </c>
      <c r="J93" s="22"/>
      <c r="K93" s="3"/>
    </row>
    <row r="94" spans="1:11" ht="11.25">
      <c r="A94" s="22"/>
      <c r="B94" s="22">
        <f t="shared" si="5"/>
        <v>75</v>
      </c>
      <c r="C94" s="23" t="s">
        <v>159</v>
      </c>
      <c r="D94" s="23"/>
      <c r="E94" s="23"/>
      <c r="F94" s="22" t="s">
        <v>3</v>
      </c>
      <c r="G94" s="22"/>
      <c r="H94" s="22" t="s">
        <v>55</v>
      </c>
      <c r="I94" s="22">
        <v>0</v>
      </c>
      <c r="J94" s="22" t="s">
        <v>299</v>
      </c>
      <c r="K94" s="4"/>
    </row>
    <row r="95" spans="1:11" ht="11.25">
      <c r="A95" s="22"/>
      <c r="B95" s="22">
        <f t="shared" si="5"/>
        <v>76</v>
      </c>
      <c r="C95" s="23" t="s">
        <v>159</v>
      </c>
      <c r="D95" s="23" t="s">
        <v>24</v>
      </c>
      <c r="E95" s="23" t="s">
        <v>25</v>
      </c>
      <c r="F95" s="22" t="s">
        <v>213</v>
      </c>
      <c r="G95" s="22"/>
      <c r="H95" s="22" t="s">
        <v>62</v>
      </c>
      <c r="I95" s="22">
        <v>48</v>
      </c>
      <c r="J95" s="22"/>
      <c r="K95" s="3"/>
    </row>
    <row r="96" spans="1:11" ht="12" thickBot="1">
      <c r="A96" s="22"/>
      <c r="B96" s="22">
        <f t="shared" si="5"/>
        <v>77</v>
      </c>
      <c r="C96" s="23" t="s">
        <v>159</v>
      </c>
      <c r="D96" s="23"/>
      <c r="E96" s="23"/>
      <c r="F96" s="22" t="s">
        <v>75</v>
      </c>
      <c r="G96" s="22"/>
      <c r="H96" s="22" t="s">
        <v>55</v>
      </c>
      <c r="I96" s="22">
        <v>10</v>
      </c>
      <c r="J96" s="22"/>
      <c r="K96" s="3"/>
    </row>
    <row r="97" spans="1:11" ht="11.25">
      <c r="A97" s="20">
        <v>17</v>
      </c>
      <c r="B97" s="20"/>
      <c r="C97" s="21"/>
      <c r="D97" s="21"/>
      <c r="E97" s="21"/>
      <c r="F97" s="20" t="s">
        <v>118</v>
      </c>
      <c r="G97" s="20"/>
      <c r="H97" s="20"/>
      <c r="I97" s="20"/>
      <c r="J97" s="20"/>
      <c r="K97" s="3"/>
    </row>
    <row r="98" spans="1:11" ht="11.25">
      <c r="A98" s="22"/>
      <c r="B98" s="22">
        <f>IF(B97=0,B96+1,B97+1)</f>
        <v>78</v>
      </c>
      <c r="C98" s="23" t="s">
        <v>82</v>
      </c>
      <c r="D98" s="23" t="s">
        <v>24</v>
      </c>
      <c r="E98" s="23" t="s">
        <v>25</v>
      </c>
      <c r="F98" s="22" t="s">
        <v>131</v>
      </c>
      <c r="G98" s="22" t="s">
        <v>92</v>
      </c>
      <c r="H98" s="22" t="s">
        <v>312</v>
      </c>
      <c r="I98" s="22">
        <v>48</v>
      </c>
      <c r="J98" s="22"/>
      <c r="K98" s="3"/>
    </row>
    <row r="99" spans="1:11" ht="11.25">
      <c r="A99" s="22"/>
      <c r="B99" s="22">
        <f>IF(B98=0,B97+1,B98+1)</f>
        <v>79</v>
      </c>
      <c r="C99" s="23" t="s">
        <v>159</v>
      </c>
      <c r="D99" s="23" t="s">
        <v>24</v>
      </c>
      <c r="E99" s="23" t="s">
        <v>25</v>
      </c>
      <c r="F99" s="22" t="s">
        <v>208</v>
      </c>
      <c r="G99" s="22"/>
      <c r="H99" s="22" t="s">
        <v>54</v>
      </c>
      <c r="I99" s="22">
        <v>40</v>
      </c>
      <c r="J99" s="22"/>
      <c r="K99" s="3"/>
    </row>
    <row r="100" spans="1:11" ht="11.25">
      <c r="A100" s="22"/>
      <c r="B100" s="22">
        <f>IF(B99=0,B98+1,B99+1)</f>
        <v>80</v>
      </c>
      <c r="C100" s="23" t="s">
        <v>159</v>
      </c>
      <c r="D100" s="23"/>
      <c r="E100" s="23" t="s">
        <v>25</v>
      </c>
      <c r="F100" s="22" t="s">
        <v>3</v>
      </c>
      <c r="G100" s="22"/>
      <c r="H100" s="22" t="s">
        <v>55</v>
      </c>
      <c r="I100" s="22">
        <v>16</v>
      </c>
      <c r="J100" s="22"/>
      <c r="K100" s="3"/>
    </row>
    <row r="101" spans="1:11" ht="12" thickBot="1">
      <c r="A101" s="22"/>
      <c r="B101" s="22">
        <f>IF(B100=0,B99+1,B100+1)</f>
        <v>81</v>
      </c>
      <c r="C101" s="23" t="s">
        <v>159</v>
      </c>
      <c r="D101" s="23"/>
      <c r="E101" s="23"/>
      <c r="F101" s="22" t="s">
        <v>14</v>
      </c>
      <c r="G101" s="22"/>
      <c r="H101" s="22" t="s">
        <v>55</v>
      </c>
      <c r="I101" s="22">
        <v>14</v>
      </c>
      <c r="J101" s="22"/>
      <c r="K101" s="3"/>
    </row>
    <row r="102" spans="1:11" ht="11.25">
      <c r="A102" s="20">
        <v>18</v>
      </c>
      <c r="B102" s="20"/>
      <c r="C102" s="21"/>
      <c r="D102" s="21"/>
      <c r="E102" s="21"/>
      <c r="F102" s="20"/>
      <c r="G102" s="20"/>
      <c r="H102" s="20"/>
      <c r="I102" s="20"/>
      <c r="J102" s="20"/>
      <c r="K102" s="3"/>
    </row>
    <row r="103" spans="1:11" ht="11.25">
      <c r="A103" s="22"/>
      <c r="B103" s="22">
        <f aca="true" t="shared" si="6" ref="B103:B108">IF(B102=0,B101+1,B102+1)</f>
        <v>82</v>
      </c>
      <c r="C103" s="23" t="s">
        <v>82</v>
      </c>
      <c r="D103" s="23" t="s">
        <v>24</v>
      </c>
      <c r="E103" s="23" t="s">
        <v>25</v>
      </c>
      <c r="F103" s="22" t="s">
        <v>214</v>
      </c>
      <c r="G103" s="24" t="s">
        <v>270</v>
      </c>
      <c r="H103" s="22" t="s">
        <v>171</v>
      </c>
      <c r="I103" s="22">
        <v>50</v>
      </c>
      <c r="J103" s="22"/>
      <c r="K103" s="3"/>
    </row>
    <row r="104" spans="1:11" ht="11.25">
      <c r="A104" s="22"/>
      <c r="B104" s="22">
        <f t="shared" si="6"/>
        <v>83</v>
      </c>
      <c r="C104" s="23" t="s">
        <v>159</v>
      </c>
      <c r="D104" s="23" t="s">
        <v>24</v>
      </c>
      <c r="E104" s="23" t="s">
        <v>25</v>
      </c>
      <c r="F104" s="22" t="s">
        <v>3</v>
      </c>
      <c r="G104" s="22"/>
      <c r="H104" s="22" t="s">
        <v>54</v>
      </c>
      <c r="I104" s="22">
        <v>40</v>
      </c>
      <c r="J104" s="22"/>
      <c r="K104" s="3"/>
    </row>
    <row r="105" spans="1:11" ht="11.25">
      <c r="A105" s="22"/>
      <c r="B105" s="22">
        <f t="shared" si="6"/>
        <v>84</v>
      </c>
      <c r="C105" s="23" t="s">
        <v>159</v>
      </c>
      <c r="D105" s="23"/>
      <c r="E105" s="23" t="s">
        <v>25</v>
      </c>
      <c r="F105" s="22" t="s">
        <v>182</v>
      </c>
      <c r="G105" s="22"/>
      <c r="H105" s="22" t="s">
        <v>55</v>
      </c>
      <c r="I105" s="22">
        <v>16</v>
      </c>
      <c r="J105" s="22"/>
      <c r="K105" s="3"/>
    </row>
    <row r="106" spans="1:11" ht="11.25">
      <c r="A106" s="22"/>
      <c r="B106" s="22">
        <f t="shared" si="6"/>
        <v>85</v>
      </c>
      <c r="C106" s="23" t="s">
        <v>82</v>
      </c>
      <c r="D106" s="23"/>
      <c r="E106" s="23"/>
      <c r="F106" s="22" t="s">
        <v>215</v>
      </c>
      <c r="G106" s="22"/>
      <c r="H106" s="22" t="s">
        <v>56</v>
      </c>
      <c r="I106" s="22">
        <v>15</v>
      </c>
      <c r="J106" s="22"/>
      <c r="K106" s="3"/>
    </row>
    <row r="107" spans="1:11" ht="11.25">
      <c r="A107" s="22"/>
      <c r="B107" s="22">
        <f t="shared" si="6"/>
        <v>86</v>
      </c>
      <c r="C107" s="23" t="s">
        <v>82</v>
      </c>
      <c r="D107" s="23"/>
      <c r="E107" s="23"/>
      <c r="F107" s="22" t="s">
        <v>188</v>
      </c>
      <c r="G107" s="22"/>
      <c r="H107" s="22" t="s">
        <v>56</v>
      </c>
      <c r="I107" s="22">
        <v>12</v>
      </c>
      <c r="J107" s="22"/>
      <c r="K107" s="3"/>
    </row>
    <row r="108" spans="1:11" ht="12" thickBot="1">
      <c r="A108" s="22"/>
      <c r="B108" s="22">
        <f t="shared" si="6"/>
        <v>87</v>
      </c>
      <c r="C108" s="23" t="s">
        <v>82</v>
      </c>
      <c r="D108" s="23"/>
      <c r="E108" s="23"/>
      <c r="F108" s="22" t="s">
        <v>227</v>
      </c>
      <c r="G108" s="22"/>
      <c r="H108" s="22" t="s">
        <v>56</v>
      </c>
      <c r="I108" s="22">
        <v>11</v>
      </c>
      <c r="J108" s="22"/>
      <c r="K108" s="3"/>
    </row>
    <row r="109" spans="1:11" ht="11.25">
      <c r="A109" s="20">
        <v>19</v>
      </c>
      <c r="B109" s="20"/>
      <c r="C109" s="21"/>
      <c r="D109" s="21"/>
      <c r="E109" s="21"/>
      <c r="F109" s="20" t="s">
        <v>239</v>
      </c>
      <c r="G109" s="20"/>
      <c r="H109" s="20"/>
      <c r="I109" s="20"/>
      <c r="J109" s="20"/>
      <c r="K109" s="3"/>
    </row>
    <row r="110" spans="1:11" ht="11.25">
      <c r="A110" s="22"/>
      <c r="B110" s="22">
        <f>IF(B109=0,B108+1,B109+1)</f>
        <v>88</v>
      </c>
      <c r="C110" s="23" t="s">
        <v>82</v>
      </c>
      <c r="D110" s="23" t="s">
        <v>24</v>
      </c>
      <c r="E110" s="23" t="s">
        <v>25</v>
      </c>
      <c r="F110" s="22" t="s">
        <v>185</v>
      </c>
      <c r="G110" s="22" t="s">
        <v>94</v>
      </c>
      <c r="H110" s="22" t="s">
        <v>171</v>
      </c>
      <c r="I110" s="22">
        <v>50</v>
      </c>
      <c r="J110" s="22"/>
      <c r="K110" s="3"/>
    </row>
    <row r="111" spans="1:11" ht="11.25">
      <c r="A111" s="22"/>
      <c r="B111" s="22">
        <f>IF(B110=0,B109+1,B110+1)</f>
        <v>89</v>
      </c>
      <c r="C111" s="23" t="s">
        <v>159</v>
      </c>
      <c r="D111" s="23"/>
      <c r="E111" s="23" t="s">
        <v>25</v>
      </c>
      <c r="F111" s="22" t="s">
        <v>3</v>
      </c>
      <c r="G111" s="22"/>
      <c r="H111" s="22" t="s">
        <v>55</v>
      </c>
      <c r="I111" s="22">
        <v>19</v>
      </c>
      <c r="J111" s="22"/>
      <c r="K111" s="3"/>
    </row>
    <row r="112" spans="1:11" ht="11.25">
      <c r="A112" s="22"/>
      <c r="B112" s="22">
        <f>IF(B111=0,B110+1,B111+1)</f>
        <v>90</v>
      </c>
      <c r="C112" s="23" t="s">
        <v>82</v>
      </c>
      <c r="D112" s="23"/>
      <c r="E112" s="23" t="s">
        <v>25</v>
      </c>
      <c r="F112" s="22" t="s">
        <v>194</v>
      </c>
      <c r="G112" s="22"/>
      <c r="H112" s="22" t="s">
        <v>56</v>
      </c>
      <c r="I112" s="22">
        <v>16</v>
      </c>
      <c r="J112" s="22"/>
      <c r="K112" s="3"/>
    </row>
    <row r="113" spans="1:11" ht="12" thickBot="1">
      <c r="A113" s="22"/>
      <c r="B113" s="22">
        <f>IF(B112=0,B111+1,B112+1)</f>
        <v>91</v>
      </c>
      <c r="C113" s="23" t="s">
        <v>159</v>
      </c>
      <c r="D113" s="23"/>
      <c r="E113" s="23"/>
      <c r="F113" s="22" t="s">
        <v>80</v>
      </c>
      <c r="G113" s="22"/>
      <c r="H113" s="22" t="s">
        <v>55</v>
      </c>
      <c r="I113" s="22">
        <v>11</v>
      </c>
      <c r="J113" s="22"/>
      <c r="K113" s="3"/>
    </row>
    <row r="114" spans="1:11" ht="11.25">
      <c r="A114" s="20">
        <v>20</v>
      </c>
      <c r="B114" s="20"/>
      <c r="C114" s="21"/>
      <c r="D114" s="21"/>
      <c r="E114" s="21"/>
      <c r="F114" s="20" t="s">
        <v>257</v>
      </c>
      <c r="G114" s="20"/>
      <c r="H114" s="20"/>
      <c r="I114" s="20"/>
      <c r="J114" s="20"/>
      <c r="K114" s="3"/>
    </row>
    <row r="115" spans="1:11" ht="11.25">
      <c r="A115" s="22"/>
      <c r="B115" s="22">
        <f>IF(B114=0,B113+1,B114+1)</f>
        <v>92</v>
      </c>
      <c r="C115" s="23" t="s">
        <v>82</v>
      </c>
      <c r="D115" s="23"/>
      <c r="E115" s="23" t="s">
        <v>25</v>
      </c>
      <c r="F115" s="22" t="s">
        <v>216</v>
      </c>
      <c r="G115" s="22" t="s">
        <v>95</v>
      </c>
      <c r="H115" s="22" t="s">
        <v>171</v>
      </c>
      <c r="I115" s="22">
        <v>22</v>
      </c>
      <c r="J115" s="22"/>
      <c r="K115" s="3"/>
    </row>
    <row r="116" spans="1:11" ht="11.25">
      <c r="A116" s="22"/>
      <c r="B116" s="22">
        <f>IF(B115=0,B114+1,B115+1)</f>
        <v>93</v>
      </c>
      <c r="C116" s="23" t="s">
        <v>159</v>
      </c>
      <c r="D116" s="23" t="s">
        <v>24</v>
      </c>
      <c r="E116" s="23" t="s">
        <v>25</v>
      </c>
      <c r="F116" s="22" t="s">
        <v>14</v>
      </c>
      <c r="G116" s="22"/>
      <c r="H116" s="22" t="s">
        <v>54</v>
      </c>
      <c r="I116" s="22">
        <v>18</v>
      </c>
      <c r="J116" s="22"/>
      <c r="K116" s="3"/>
    </row>
    <row r="117" spans="1:11" ht="12" thickBot="1">
      <c r="A117" s="22"/>
      <c r="B117" s="22">
        <f>IF(B116=0,B115+1,B116+1)</f>
        <v>94</v>
      </c>
      <c r="C117" s="23" t="s">
        <v>159</v>
      </c>
      <c r="D117" s="23"/>
      <c r="E117" s="23"/>
      <c r="F117" s="22" t="s">
        <v>75</v>
      </c>
      <c r="G117" s="22"/>
      <c r="H117" s="22" t="s">
        <v>55</v>
      </c>
      <c r="I117" s="22">
        <v>0</v>
      </c>
      <c r="J117" s="22"/>
      <c r="K117" s="3"/>
    </row>
    <row r="118" spans="1:11" ht="11.25">
      <c r="A118" s="20">
        <v>21</v>
      </c>
      <c r="B118" s="20"/>
      <c r="C118" s="21"/>
      <c r="D118" s="21"/>
      <c r="E118" s="21"/>
      <c r="F118" s="20" t="s">
        <v>118</v>
      </c>
      <c r="G118" s="20"/>
      <c r="H118" s="20"/>
      <c r="I118" s="20"/>
      <c r="J118" s="20"/>
      <c r="K118" s="3"/>
    </row>
    <row r="119" spans="1:11" ht="11.25">
      <c r="A119" s="22"/>
      <c r="B119" s="22">
        <f>IF(B118=0,B117+1,B118+1)</f>
        <v>95</v>
      </c>
      <c r="C119" s="23" t="s">
        <v>159</v>
      </c>
      <c r="D119" s="23" t="s">
        <v>24</v>
      </c>
      <c r="E119" s="23" t="s">
        <v>25</v>
      </c>
      <c r="F119" s="22" t="s">
        <v>15</v>
      </c>
      <c r="G119" s="22" t="s">
        <v>274</v>
      </c>
      <c r="H119" s="24"/>
      <c r="I119" s="22">
        <v>27</v>
      </c>
      <c r="J119" s="22"/>
      <c r="K119" s="3"/>
    </row>
    <row r="120" spans="1:11" ht="12" thickBot="1">
      <c r="A120" s="22"/>
      <c r="B120" s="22">
        <f>IF(B119=0,B118+1,B119+1)</f>
        <v>96</v>
      </c>
      <c r="C120" s="23" t="s">
        <v>82</v>
      </c>
      <c r="D120" s="23"/>
      <c r="E120" s="23"/>
      <c r="F120" s="22" t="s">
        <v>217</v>
      </c>
      <c r="G120" s="22"/>
      <c r="H120" s="22" t="s">
        <v>56</v>
      </c>
      <c r="I120" s="22">
        <v>8</v>
      </c>
      <c r="J120" s="22"/>
      <c r="K120" s="3"/>
    </row>
    <row r="121" spans="1:11" ht="11.25">
      <c r="A121" s="20">
        <v>22</v>
      </c>
      <c r="B121" s="20"/>
      <c r="C121" s="21"/>
      <c r="D121" s="21"/>
      <c r="E121" s="21"/>
      <c r="F121" s="20" t="s">
        <v>258</v>
      </c>
      <c r="G121" s="20"/>
      <c r="H121" s="20"/>
      <c r="I121" s="20"/>
      <c r="J121" s="20"/>
      <c r="K121" s="3"/>
    </row>
    <row r="122" spans="1:11" ht="11.25">
      <c r="A122" s="22"/>
      <c r="B122" s="22">
        <f>IF(B121=0,B120+1,B121+1)</f>
        <v>97</v>
      </c>
      <c r="C122" s="23" t="s">
        <v>82</v>
      </c>
      <c r="D122" s="23" t="s">
        <v>24</v>
      </c>
      <c r="E122" s="23" t="s">
        <v>25</v>
      </c>
      <c r="F122" s="22" t="s">
        <v>133</v>
      </c>
      <c r="G122" s="24" t="s">
        <v>96</v>
      </c>
      <c r="H122" s="22" t="s">
        <v>312</v>
      </c>
      <c r="I122" s="22">
        <v>50</v>
      </c>
      <c r="J122" s="22"/>
      <c r="K122" s="3"/>
    </row>
    <row r="123" spans="1:11" ht="11.25">
      <c r="A123" s="22"/>
      <c r="B123" s="22">
        <f>IF(B122=0,B121+1,B122+1)</f>
        <v>98</v>
      </c>
      <c r="C123" s="23" t="s">
        <v>159</v>
      </c>
      <c r="D123" s="23" t="s">
        <v>24</v>
      </c>
      <c r="E123" s="23" t="s">
        <v>25</v>
      </c>
      <c r="F123" s="22" t="s">
        <v>182</v>
      </c>
      <c r="G123" s="22"/>
      <c r="H123" s="22" t="s">
        <v>54</v>
      </c>
      <c r="I123" s="22">
        <v>40</v>
      </c>
      <c r="J123" s="22"/>
      <c r="K123" s="3"/>
    </row>
    <row r="124" spans="1:11" ht="11.25">
      <c r="A124" s="22"/>
      <c r="B124" s="22">
        <f>IF(B123=0,B122+1,B123+1)</f>
        <v>99</v>
      </c>
      <c r="C124" s="23" t="s">
        <v>159</v>
      </c>
      <c r="D124" s="23"/>
      <c r="E124" s="23"/>
      <c r="F124" s="22" t="s">
        <v>208</v>
      </c>
      <c r="G124" s="22"/>
      <c r="H124" s="22" t="s">
        <v>55</v>
      </c>
      <c r="I124" s="22">
        <v>16</v>
      </c>
      <c r="J124" s="22"/>
      <c r="K124" s="3"/>
    </row>
    <row r="125" spans="1:11" ht="11.25">
      <c r="A125" s="22"/>
      <c r="B125" s="22">
        <f>IF(B124=0,B123+1,B124+1)</f>
        <v>100</v>
      </c>
      <c r="C125" s="23" t="s">
        <v>159</v>
      </c>
      <c r="D125" s="23"/>
      <c r="E125" s="23"/>
      <c r="F125" s="22" t="s">
        <v>218</v>
      </c>
      <c r="G125" s="22"/>
      <c r="H125" s="22" t="s">
        <v>72</v>
      </c>
      <c r="I125" s="22">
        <v>5</v>
      </c>
      <c r="J125" s="22"/>
      <c r="K125" s="3"/>
    </row>
    <row r="126" spans="1:11" ht="12" thickBot="1">
      <c r="A126" s="22"/>
      <c r="B126" s="22">
        <f>IF(B125=0,B124+1,B125+1)</f>
        <v>101</v>
      </c>
      <c r="C126" s="23" t="s">
        <v>82</v>
      </c>
      <c r="D126" s="23"/>
      <c r="E126" s="23" t="s">
        <v>25</v>
      </c>
      <c r="F126" s="22" t="s">
        <v>185</v>
      </c>
      <c r="G126" s="22"/>
      <c r="H126" s="22" t="s">
        <v>70</v>
      </c>
      <c r="I126" s="22">
        <v>17</v>
      </c>
      <c r="J126" s="22"/>
      <c r="K126" s="3"/>
    </row>
    <row r="127" spans="1:11" ht="11.25">
      <c r="A127" s="20">
        <v>23</v>
      </c>
      <c r="B127" s="20"/>
      <c r="C127" s="21"/>
      <c r="D127" s="21"/>
      <c r="E127" s="21"/>
      <c r="F127" s="20" t="s">
        <v>118</v>
      </c>
      <c r="G127" s="20"/>
      <c r="H127" s="20"/>
      <c r="I127" s="20"/>
      <c r="J127" s="20"/>
      <c r="K127" s="3"/>
    </row>
    <row r="128" spans="1:11" ht="11.25">
      <c r="A128" s="22"/>
      <c r="B128" s="22">
        <f aca="true" t="shared" si="7" ref="B128:B137">IF(B127=0,B126+1,B127+1)</f>
        <v>102</v>
      </c>
      <c r="C128" s="23" t="s">
        <v>82</v>
      </c>
      <c r="D128" s="23" t="s">
        <v>24</v>
      </c>
      <c r="E128" s="23" t="s">
        <v>25</v>
      </c>
      <c r="F128" s="22" t="s">
        <v>219</v>
      </c>
      <c r="G128" s="22" t="s">
        <v>235</v>
      </c>
      <c r="H128" s="24"/>
      <c r="I128" s="22">
        <v>30</v>
      </c>
      <c r="J128" s="22"/>
      <c r="K128" s="3"/>
    </row>
    <row r="129" spans="1:11" ht="11.25">
      <c r="A129" s="22"/>
      <c r="B129" s="22">
        <f t="shared" si="7"/>
        <v>103</v>
      </c>
      <c r="C129" s="23" t="s">
        <v>159</v>
      </c>
      <c r="D129" s="23" t="s">
        <v>24</v>
      </c>
      <c r="E129" s="23" t="s">
        <v>25</v>
      </c>
      <c r="F129" s="22" t="s">
        <v>220</v>
      </c>
      <c r="G129" s="22"/>
      <c r="H129" s="22" t="s">
        <v>54</v>
      </c>
      <c r="I129" s="22">
        <v>22</v>
      </c>
      <c r="J129" s="22"/>
      <c r="K129" s="3"/>
    </row>
    <row r="130" spans="1:11" ht="11.25">
      <c r="A130" s="22"/>
      <c r="B130" s="22">
        <f t="shared" si="7"/>
        <v>104</v>
      </c>
      <c r="C130" s="23" t="s">
        <v>82</v>
      </c>
      <c r="D130" s="23" t="s">
        <v>24</v>
      </c>
      <c r="E130" s="23" t="s">
        <v>25</v>
      </c>
      <c r="F130" s="22" t="s">
        <v>221</v>
      </c>
      <c r="G130" s="22"/>
      <c r="H130" s="22" t="s">
        <v>57</v>
      </c>
      <c r="I130" s="22">
        <v>29</v>
      </c>
      <c r="J130" s="22"/>
      <c r="K130" s="3"/>
    </row>
    <row r="131" spans="1:11" ht="11.25">
      <c r="A131" s="22"/>
      <c r="B131" s="22">
        <f t="shared" si="7"/>
        <v>105</v>
      </c>
      <c r="C131" s="23" t="s">
        <v>159</v>
      </c>
      <c r="D131" s="23"/>
      <c r="E131" s="23" t="s">
        <v>25</v>
      </c>
      <c r="F131" s="22" t="s">
        <v>222</v>
      </c>
      <c r="G131" s="22"/>
      <c r="H131" s="22" t="s">
        <v>61</v>
      </c>
      <c r="I131" s="22">
        <v>20</v>
      </c>
      <c r="J131" s="22"/>
      <c r="K131" s="3"/>
    </row>
    <row r="132" spans="1:11" ht="11.25">
      <c r="A132" s="22"/>
      <c r="B132" s="22">
        <f t="shared" si="7"/>
        <v>106</v>
      </c>
      <c r="C132" s="23" t="s">
        <v>159</v>
      </c>
      <c r="D132" s="23"/>
      <c r="E132" s="23" t="s">
        <v>25</v>
      </c>
      <c r="F132" s="22" t="s">
        <v>223</v>
      </c>
      <c r="G132" s="22"/>
      <c r="H132" s="22" t="s">
        <v>61</v>
      </c>
      <c r="I132" s="22">
        <v>18</v>
      </c>
      <c r="J132" s="22"/>
      <c r="K132" s="3"/>
    </row>
    <row r="133" spans="1:11" ht="11.25">
      <c r="A133" s="22"/>
      <c r="B133" s="22">
        <f t="shared" si="7"/>
        <v>107</v>
      </c>
      <c r="C133" s="23" t="s">
        <v>159</v>
      </c>
      <c r="D133" s="23" t="s">
        <v>24</v>
      </c>
      <c r="E133" s="23" t="s">
        <v>25</v>
      </c>
      <c r="F133" s="22" t="s">
        <v>224</v>
      </c>
      <c r="G133" s="22"/>
      <c r="H133" s="22" t="s">
        <v>62</v>
      </c>
      <c r="I133" s="22">
        <v>60</v>
      </c>
      <c r="J133" s="22"/>
      <c r="K133" s="3"/>
    </row>
    <row r="134" spans="1:11" ht="11.25">
      <c r="A134" s="22"/>
      <c r="B134" s="22">
        <f t="shared" si="7"/>
        <v>108</v>
      </c>
      <c r="C134" s="23" t="s">
        <v>82</v>
      </c>
      <c r="D134" s="23"/>
      <c r="E134" s="23"/>
      <c r="F134" s="22" t="s">
        <v>146</v>
      </c>
      <c r="G134" s="22"/>
      <c r="H134" s="22" t="s">
        <v>56</v>
      </c>
      <c r="I134" s="22">
        <v>5</v>
      </c>
      <c r="J134" s="22"/>
      <c r="K134" s="3"/>
    </row>
    <row r="135" spans="1:11" ht="11.25">
      <c r="A135" s="22"/>
      <c r="B135" s="22">
        <f t="shared" si="7"/>
        <v>109</v>
      </c>
      <c r="C135" s="23" t="s">
        <v>82</v>
      </c>
      <c r="D135" s="23"/>
      <c r="E135" s="23"/>
      <c r="F135" s="22" t="s">
        <v>147</v>
      </c>
      <c r="G135" s="22"/>
      <c r="H135" s="22" t="s">
        <v>249</v>
      </c>
      <c r="I135" s="22">
        <v>1</v>
      </c>
      <c r="J135" s="22"/>
      <c r="K135" s="3"/>
    </row>
    <row r="136" spans="1:11" ht="11.25">
      <c r="A136" s="22"/>
      <c r="B136" s="22">
        <f t="shared" si="7"/>
        <v>110</v>
      </c>
      <c r="C136" s="23" t="s">
        <v>159</v>
      </c>
      <c r="D136" s="23"/>
      <c r="E136" s="23" t="s">
        <v>25</v>
      </c>
      <c r="F136" s="22" t="s">
        <v>15</v>
      </c>
      <c r="G136" s="22"/>
      <c r="H136" s="22" t="s">
        <v>71</v>
      </c>
      <c r="I136" s="22">
        <v>15</v>
      </c>
      <c r="J136" s="22"/>
      <c r="K136" s="3"/>
    </row>
    <row r="137" spans="1:11" ht="12" thickBot="1">
      <c r="A137" s="22"/>
      <c r="B137" s="22">
        <f t="shared" si="7"/>
        <v>111</v>
      </c>
      <c r="C137" s="23" t="s">
        <v>82</v>
      </c>
      <c r="D137" s="23"/>
      <c r="E137" s="23"/>
      <c r="F137" s="22" t="s">
        <v>225</v>
      </c>
      <c r="G137" s="22"/>
      <c r="H137" s="22" t="s">
        <v>70</v>
      </c>
      <c r="I137" s="22">
        <v>15</v>
      </c>
      <c r="J137" s="22"/>
      <c r="K137" s="3"/>
    </row>
    <row r="138" spans="1:11" ht="11.25">
      <c r="A138" s="20">
        <v>24</v>
      </c>
      <c r="B138" s="20"/>
      <c r="C138" s="21"/>
      <c r="D138" s="21"/>
      <c r="E138" s="21"/>
      <c r="F138" s="20" t="s">
        <v>118</v>
      </c>
      <c r="G138" s="20"/>
      <c r="H138" s="20"/>
      <c r="I138" s="20"/>
      <c r="J138" s="20"/>
      <c r="K138" s="3"/>
    </row>
    <row r="139" spans="1:11" ht="11.25">
      <c r="A139" s="22"/>
      <c r="B139" s="22">
        <f aca="true" t="shared" si="8" ref="B139:B145">IF(B138=0,B137+1,B138+1)</f>
        <v>112</v>
      </c>
      <c r="C139" s="23" t="s">
        <v>82</v>
      </c>
      <c r="D139" s="23" t="s">
        <v>24</v>
      </c>
      <c r="E139" s="23" t="s">
        <v>25</v>
      </c>
      <c r="F139" s="22" t="s">
        <v>185</v>
      </c>
      <c r="G139" s="22" t="s">
        <v>275</v>
      </c>
      <c r="H139" s="22" t="s">
        <v>312</v>
      </c>
      <c r="I139" s="22">
        <v>40</v>
      </c>
      <c r="J139" s="22"/>
      <c r="K139" s="3"/>
    </row>
    <row r="140" spans="1:11" ht="11.25">
      <c r="A140" s="22"/>
      <c r="B140" s="22">
        <f t="shared" si="8"/>
        <v>113</v>
      </c>
      <c r="C140" s="23" t="s">
        <v>159</v>
      </c>
      <c r="D140" s="23" t="s">
        <v>24</v>
      </c>
      <c r="E140" s="23" t="s">
        <v>25</v>
      </c>
      <c r="F140" s="22" t="s">
        <v>149</v>
      </c>
      <c r="G140" s="22"/>
      <c r="H140" s="22" t="s">
        <v>54</v>
      </c>
      <c r="I140" s="22">
        <v>37</v>
      </c>
      <c r="J140" s="22"/>
      <c r="K140" s="3"/>
    </row>
    <row r="141" spans="1:11" ht="11.25">
      <c r="A141" s="22"/>
      <c r="B141" s="22">
        <f t="shared" si="8"/>
        <v>114</v>
      </c>
      <c r="C141" s="23" t="s">
        <v>159</v>
      </c>
      <c r="D141" s="23"/>
      <c r="E141" s="23"/>
      <c r="F141" s="22" t="s">
        <v>208</v>
      </c>
      <c r="G141" s="22"/>
      <c r="H141" s="22" t="s">
        <v>55</v>
      </c>
      <c r="I141" s="22">
        <v>15</v>
      </c>
      <c r="J141" s="22"/>
      <c r="K141" s="3"/>
    </row>
    <row r="142" spans="1:11" ht="11.25">
      <c r="A142" s="22"/>
      <c r="B142" s="22">
        <f t="shared" si="8"/>
        <v>115</v>
      </c>
      <c r="C142" s="23" t="s">
        <v>82</v>
      </c>
      <c r="D142" s="23"/>
      <c r="E142" s="23"/>
      <c r="F142" s="22" t="s">
        <v>150</v>
      </c>
      <c r="G142" s="22"/>
      <c r="H142" s="22" t="s">
        <v>56</v>
      </c>
      <c r="I142" s="22">
        <v>12</v>
      </c>
      <c r="J142" s="22"/>
      <c r="K142" s="3"/>
    </row>
    <row r="143" spans="1:11" ht="11.25">
      <c r="A143" s="22"/>
      <c r="B143" s="22">
        <f t="shared" si="8"/>
        <v>116</v>
      </c>
      <c r="C143" s="23" t="s">
        <v>82</v>
      </c>
      <c r="D143" s="23"/>
      <c r="E143" s="23"/>
      <c r="F143" s="22" t="s">
        <v>204</v>
      </c>
      <c r="G143" s="22"/>
      <c r="H143" s="22" t="s">
        <v>56</v>
      </c>
      <c r="I143" s="22">
        <v>11</v>
      </c>
      <c r="J143" s="22"/>
      <c r="K143" s="3"/>
    </row>
    <row r="144" spans="1:11" ht="11.25">
      <c r="A144" s="22"/>
      <c r="B144" s="22">
        <f t="shared" si="8"/>
        <v>117</v>
      </c>
      <c r="C144" s="23" t="s">
        <v>82</v>
      </c>
      <c r="D144" s="23"/>
      <c r="E144" s="23"/>
      <c r="F144" s="22" t="s">
        <v>201</v>
      </c>
      <c r="G144" s="22"/>
      <c r="H144" s="22" t="s">
        <v>56</v>
      </c>
      <c r="I144" s="22">
        <v>5</v>
      </c>
      <c r="J144" s="22"/>
      <c r="K144" s="3"/>
    </row>
    <row r="145" spans="1:11" ht="12" thickBot="1">
      <c r="A145" s="22"/>
      <c r="B145" s="22">
        <f t="shared" si="8"/>
        <v>118</v>
      </c>
      <c r="C145" s="23" t="s">
        <v>82</v>
      </c>
      <c r="D145" s="23"/>
      <c r="E145" s="23"/>
      <c r="F145" s="22" t="s">
        <v>43</v>
      </c>
      <c r="G145" s="22"/>
      <c r="H145" s="22" t="s">
        <v>59</v>
      </c>
      <c r="I145" s="22">
        <v>2</v>
      </c>
      <c r="J145" s="22"/>
      <c r="K145" s="3"/>
    </row>
    <row r="146" spans="1:11" ht="11.25">
      <c r="A146" s="20">
        <v>25</v>
      </c>
      <c r="B146" s="20"/>
      <c r="C146" s="21"/>
      <c r="D146" s="21"/>
      <c r="E146" s="21"/>
      <c r="F146" s="20" t="s">
        <v>259</v>
      </c>
      <c r="G146" s="20"/>
      <c r="H146" s="20"/>
      <c r="I146" s="20"/>
      <c r="J146" s="20"/>
      <c r="K146" s="3"/>
    </row>
    <row r="147" spans="1:11" ht="11.25">
      <c r="A147" s="22"/>
      <c r="B147" s="22">
        <f aca="true" t="shared" si="9" ref="B147:B155">IF(B146=0,B145+1,B146+1)</f>
        <v>119</v>
      </c>
      <c r="C147" s="23" t="s">
        <v>82</v>
      </c>
      <c r="D147" s="23"/>
      <c r="E147" s="23" t="s">
        <v>25</v>
      </c>
      <c r="F147" s="22" t="s">
        <v>201</v>
      </c>
      <c r="G147" s="22" t="s">
        <v>276</v>
      </c>
      <c r="H147" s="22" t="s">
        <v>312</v>
      </c>
      <c r="I147" s="22">
        <v>42</v>
      </c>
      <c r="J147" s="22"/>
      <c r="K147" s="3"/>
    </row>
    <row r="148" spans="1:11" ht="11.25">
      <c r="A148" s="22"/>
      <c r="B148" s="22">
        <f t="shared" si="9"/>
        <v>120</v>
      </c>
      <c r="C148" s="23" t="s">
        <v>159</v>
      </c>
      <c r="D148" s="23" t="s">
        <v>24</v>
      </c>
      <c r="E148" s="23" t="s">
        <v>25</v>
      </c>
      <c r="F148" s="22" t="s">
        <v>218</v>
      </c>
      <c r="G148" s="22"/>
      <c r="H148" s="22" t="s">
        <v>54</v>
      </c>
      <c r="I148" s="22">
        <v>33</v>
      </c>
      <c r="J148" s="22"/>
      <c r="K148" s="3"/>
    </row>
    <row r="149" spans="1:11" ht="11.25">
      <c r="A149" s="22"/>
      <c r="B149" s="22">
        <f t="shared" si="9"/>
        <v>121</v>
      </c>
      <c r="C149" s="23" t="s">
        <v>82</v>
      </c>
      <c r="D149" s="23"/>
      <c r="E149" s="23" t="s">
        <v>25</v>
      </c>
      <c r="F149" s="22" t="s">
        <v>204</v>
      </c>
      <c r="G149" s="22"/>
      <c r="H149" s="22" t="s">
        <v>56</v>
      </c>
      <c r="I149" s="22">
        <v>14</v>
      </c>
      <c r="J149" s="22"/>
      <c r="K149" s="3"/>
    </row>
    <row r="150" spans="1:11" ht="11.25">
      <c r="A150" s="22"/>
      <c r="B150" s="22">
        <f t="shared" si="9"/>
        <v>122</v>
      </c>
      <c r="C150" s="23" t="s">
        <v>159</v>
      </c>
      <c r="D150" s="23"/>
      <c r="E150" s="23"/>
      <c r="F150" s="22" t="s">
        <v>182</v>
      </c>
      <c r="G150" s="22"/>
      <c r="H150" s="22" t="s">
        <v>55</v>
      </c>
      <c r="I150" s="22">
        <v>14</v>
      </c>
      <c r="J150" s="22"/>
      <c r="K150" s="3"/>
    </row>
    <row r="151" spans="1:11" ht="11.25">
      <c r="A151" s="22"/>
      <c r="B151" s="22">
        <f t="shared" si="9"/>
        <v>123</v>
      </c>
      <c r="C151" s="23" t="s">
        <v>159</v>
      </c>
      <c r="D151" s="23"/>
      <c r="E151" s="23"/>
      <c r="F151" s="22" t="s">
        <v>3</v>
      </c>
      <c r="G151" s="22"/>
      <c r="H151" s="22" t="s">
        <v>55</v>
      </c>
      <c r="I151" s="22">
        <v>12</v>
      </c>
      <c r="J151" s="22"/>
      <c r="K151" s="3"/>
    </row>
    <row r="152" spans="1:11" ht="11.25">
      <c r="A152" s="22"/>
      <c r="B152" s="22">
        <f t="shared" si="9"/>
        <v>124</v>
      </c>
      <c r="C152" s="23" t="s">
        <v>159</v>
      </c>
      <c r="D152" s="23"/>
      <c r="E152" s="23"/>
      <c r="F152" s="22" t="s">
        <v>15</v>
      </c>
      <c r="G152" s="22"/>
      <c r="H152" s="22" t="s">
        <v>55</v>
      </c>
      <c r="I152" s="22">
        <v>10</v>
      </c>
      <c r="J152" s="22"/>
      <c r="K152" s="3"/>
    </row>
    <row r="153" spans="1:11" ht="11.25">
      <c r="A153" s="22"/>
      <c r="B153" s="22">
        <f t="shared" si="9"/>
        <v>125</v>
      </c>
      <c r="C153" s="23" t="s">
        <v>159</v>
      </c>
      <c r="D153" s="23"/>
      <c r="E153" s="23"/>
      <c r="F153" s="22" t="s">
        <v>209</v>
      </c>
      <c r="G153" s="22"/>
      <c r="H153" s="22" t="s">
        <v>55</v>
      </c>
      <c r="I153" s="22">
        <v>4</v>
      </c>
      <c r="J153" s="22"/>
      <c r="K153" s="3"/>
    </row>
    <row r="154" spans="1:11" ht="11.25">
      <c r="A154" s="22"/>
      <c r="B154" s="22">
        <f t="shared" si="9"/>
        <v>126</v>
      </c>
      <c r="C154" s="23" t="s">
        <v>82</v>
      </c>
      <c r="D154" s="23"/>
      <c r="E154" s="23"/>
      <c r="F154" s="22" t="s">
        <v>1</v>
      </c>
      <c r="G154" s="22"/>
      <c r="H154" s="22" t="s">
        <v>56</v>
      </c>
      <c r="I154" s="22">
        <v>1</v>
      </c>
      <c r="J154" s="22"/>
      <c r="K154" s="3"/>
    </row>
    <row r="155" spans="1:11" ht="12" thickBot="1">
      <c r="A155" s="22"/>
      <c r="B155" s="22">
        <f t="shared" si="9"/>
        <v>127</v>
      </c>
      <c r="C155" s="23" t="s">
        <v>82</v>
      </c>
      <c r="D155" s="23"/>
      <c r="E155" s="23"/>
      <c r="F155" s="22" t="s">
        <v>185</v>
      </c>
      <c r="G155" s="22"/>
      <c r="H155" s="22" t="s">
        <v>70</v>
      </c>
      <c r="I155" s="22">
        <v>9</v>
      </c>
      <c r="J155" s="22"/>
      <c r="K155" s="3"/>
    </row>
    <row r="156" spans="1:11" ht="11.25">
      <c r="A156" s="20">
        <v>26</v>
      </c>
      <c r="B156" s="20"/>
      <c r="C156" s="21"/>
      <c r="D156" s="21"/>
      <c r="E156" s="21"/>
      <c r="F156" s="20" t="s">
        <v>118</v>
      </c>
      <c r="G156" s="20"/>
      <c r="H156" s="20"/>
      <c r="I156" s="20"/>
      <c r="J156" s="20"/>
      <c r="K156" s="3"/>
    </row>
    <row r="157" spans="1:11" ht="11.25">
      <c r="A157" s="22"/>
      <c r="B157" s="22">
        <f aca="true" t="shared" si="10" ref="B157:B166">IF(B156=0,B155+1,B156+1)</f>
        <v>128</v>
      </c>
      <c r="C157" s="23" t="s">
        <v>82</v>
      </c>
      <c r="D157" s="23" t="s">
        <v>24</v>
      </c>
      <c r="E157" s="23" t="s">
        <v>25</v>
      </c>
      <c r="F157" s="22" t="s">
        <v>1</v>
      </c>
      <c r="G157" s="22" t="s">
        <v>83</v>
      </c>
      <c r="H157" s="22" t="s">
        <v>312</v>
      </c>
      <c r="I157" s="22">
        <v>38</v>
      </c>
      <c r="J157" s="22"/>
      <c r="K157" s="3"/>
    </row>
    <row r="158" spans="1:11" ht="11.25">
      <c r="A158" s="22"/>
      <c r="B158" s="22">
        <f t="shared" si="10"/>
        <v>129</v>
      </c>
      <c r="C158" s="23" t="s">
        <v>159</v>
      </c>
      <c r="D158" s="23" t="s">
        <v>24</v>
      </c>
      <c r="E158" s="23" t="s">
        <v>25</v>
      </c>
      <c r="F158" s="22" t="s">
        <v>75</v>
      </c>
      <c r="G158" s="22"/>
      <c r="H158" s="22" t="s">
        <v>54</v>
      </c>
      <c r="I158" s="22">
        <v>20</v>
      </c>
      <c r="J158" s="22"/>
      <c r="K158" s="3"/>
    </row>
    <row r="159" spans="1:11" ht="11.25">
      <c r="A159" s="22"/>
      <c r="B159" s="22">
        <f t="shared" si="10"/>
        <v>130</v>
      </c>
      <c r="C159" s="23" t="s">
        <v>82</v>
      </c>
      <c r="D159" s="23"/>
      <c r="E159" s="23"/>
      <c r="F159" s="22" t="s">
        <v>200</v>
      </c>
      <c r="G159" s="22"/>
      <c r="H159" s="22" t="s">
        <v>56</v>
      </c>
      <c r="I159" s="22">
        <v>7</v>
      </c>
      <c r="J159" s="22"/>
      <c r="K159" s="3"/>
    </row>
    <row r="160" spans="1:11" ht="11.25">
      <c r="A160" s="22"/>
      <c r="B160" s="22">
        <f t="shared" si="10"/>
        <v>131</v>
      </c>
      <c r="C160" s="23" t="s">
        <v>82</v>
      </c>
      <c r="D160" s="23"/>
      <c r="E160" s="23"/>
      <c r="F160" s="22" t="s">
        <v>183</v>
      </c>
      <c r="G160" s="22"/>
      <c r="H160" s="22" t="s">
        <v>56</v>
      </c>
      <c r="I160" s="22">
        <v>5</v>
      </c>
      <c r="J160" s="22"/>
      <c r="K160" s="3"/>
    </row>
    <row r="161" spans="1:11" ht="11.25">
      <c r="A161" s="22"/>
      <c r="B161" s="22">
        <f t="shared" si="10"/>
        <v>132</v>
      </c>
      <c r="C161" s="23" t="s">
        <v>82</v>
      </c>
      <c r="D161" s="23"/>
      <c r="E161" s="23"/>
      <c r="F161" s="22" t="s">
        <v>193</v>
      </c>
      <c r="G161" s="22"/>
      <c r="H161" s="22" t="s">
        <v>56</v>
      </c>
      <c r="I161" s="22">
        <v>0</v>
      </c>
      <c r="J161" s="22" t="s">
        <v>299</v>
      </c>
      <c r="K161" s="4"/>
    </row>
    <row r="162" spans="1:11" ht="11.25">
      <c r="A162" s="22"/>
      <c r="B162" s="22">
        <f t="shared" si="10"/>
        <v>133</v>
      </c>
      <c r="C162" s="23" t="s">
        <v>82</v>
      </c>
      <c r="D162" s="23" t="s">
        <v>24</v>
      </c>
      <c r="E162" s="23" t="s">
        <v>25</v>
      </c>
      <c r="F162" s="22" t="s">
        <v>185</v>
      </c>
      <c r="G162" s="22"/>
      <c r="H162" s="22" t="s">
        <v>57</v>
      </c>
      <c r="I162" s="22">
        <v>27</v>
      </c>
      <c r="J162" s="22"/>
      <c r="K162" s="3"/>
    </row>
    <row r="163" spans="1:11" ht="11.25">
      <c r="A163" s="22"/>
      <c r="B163" s="22">
        <f t="shared" si="10"/>
        <v>134</v>
      </c>
      <c r="C163" s="23" t="s">
        <v>159</v>
      </c>
      <c r="D163" s="23" t="s">
        <v>24</v>
      </c>
      <c r="E163" s="23" t="s">
        <v>25</v>
      </c>
      <c r="F163" s="22" t="s">
        <v>14</v>
      </c>
      <c r="G163" s="22"/>
      <c r="H163" s="22" t="s">
        <v>54</v>
      </c>
      <c r="I163" s="22">
        <v>23</v>
      </c>
      <c r="J163" s="22"/>
      <c r="K163" s="3"/>
    </row>
    <row r="164" spans="1:11" ht="11.25">
      <c r="A164" s="22"/>
      <c r="B164" s="22">
        <f t="shared" si="10"/>
        <v>135</v>
      </c>
      <c r="C164" s="23" t="s">
        <v>159</v>
      </c>
      <c r="D164" s="23"/>
      <c r="E164" s="23"/>
      <c r="F164" s="22" t="s">
        <v>15</v>
      </c>
      <c r="G164" s="22"/>
      <c r="H164" s="22" t="s">
        <v>55</v>
      </c>
      <c r="I164" s="22">
        <v>6</v>
      </c>
      <c r="J164" s="22"/>
      <c r="K164" s="3"/>
    </row>
    <row r="165" spans="1:11" ht="11.25">
      <c r="A165" s="22"/>
      <c r="B165" s="22">
        <f t="shared" si="10"/>
        <v>136</v>
      </c>
      <c r="C165" s="23" t="s">
        <v>82</v>
      </c>
      <c r="D165" s="23"/>
      <c r="E165" s="23"/>
      <c r="F165" s="22" t="s">
        <v>41</v>
      </c>
      <c r="G165" s="22"/>
      <c r="H165" s="22" t="s">
        <v>56</v>
      </c>
      <c r="I165" s="22">
        <v>2</v>
      </c>
      <c r="J165" s="22"/>
      <c r="K165" s="3"/>
    </row>
    <row r="166" spans="1:11" ht="12" thickBot="1">
      <c r="A166" s="22"/>
      <c r="B166" s="22">
        <f t="shared" si="10"/>
        <v>137</v>
      </c>
      <c r="C166" s="23" t="s">
        <v>82</v>
      </c>
      <c r="D166" s="23"/>
      <c r="E166" s="23" t="s">
        <v>25</v>
      </c>
      <c r="F166" s="22" t="s">
        <v>226</v>
      </c>
      <c r="G166" s="22"/>
      <c r="H166" s="22" t="s">
        <v>57</v>
      </c>
      <c r="I166" s="22">
        <v>16</v>
      </c>
      <c r="J166" s="22"/>
      <c r="K166" s="3"/>
    </row>
    <row r="167" spans="1:11" ht="11.25">
      <c r="A167" s="20">
        <v>27</v>
      </c>
      <c r="B167" s="20"/>
      <c r="C167" s="21"/>
      <c r="D167" s="21"/>
      <c r="E167" s="21"/>
      <c r="F167" s="20"/>
      <c r="G167" s="20"/>
      <c r="H167" s="20"/>
      <c r="I167" s="20"/>
      <c r="J167" s="20"/>
      <c r="K167" s="3"/>
    </row>
    <row r="168" spans="1:11" ht="11.25">
      <c r="A168" s="22"/>
      <c r="B168" s="22">
        <f>IF(B167=0,B166+1,B167+1)</f>
        <v>138</v>
      </c>
      <c r="C168" s="23" t="s">
        <v>159</v>
      </c>
      <c r="D168" s="23" t="s">
        <v>24</v>
      </c>
      <c r="E168" s="23" t="s">
        <v>25</v>
      </c>
      <c r="F168" s="22" t="s">
        <v>3</v>
      </c>
      <c r="G168" s="22"/>
      <c r="H168" s="22" t="s">
        <v>172</v>
      </c>
      <c r="I168" s="22">
        <v>37</v>
      </c>
      <c r="J168" s="22"/>
      <c r="K168" s="3"/>
    </row>
    <row r="169" spans="1:11" ht="12" thickBot="1">
      <c r="A169" s="22"/>
      <c r="B169" s="22">
        <f>IF(B168=0,B167+1,B168+1)</f>
        <v>139</v>
      </c>
      <c r="C169" s="23" t="s">
        <v>82</v>
      </c>
      <c r="D169" s="23"/>
      <c r="E169" s="23" t="s">
        <v>25</v>
      </c>
      <c r="F169" s="22" t="s">
        <v>193</v>
      </c>
      <c r="G169" s="22" t="s">
        <v>100</v>
      </c>
      <c r="H169" s="22" t="s">
        <v>171</v>
      </c>
      <c r="I169" s="22">
        <v>18</v>
      </c>
      <c r="J169" s="22"/>
      <c r="K169" s="3"/>
    </row>
    <row r="170" spans="1:11" ht="11.25">
      <c r="A170" s="20">
        <v>28</v>
      </c>
      <c r="B170" s="20"/>
      <c r="C170" s="21"/>
      <c r="D170" s="21"/>
      <c r="E170" s="21"/>
      <c r="F170" s="20" t="s">
        <v>260</v>
      </c>
      <c r="G170" s="20"/>
      <c r="H170" s="20"/>
      <c r="I170" s="20"/>
      <c r="J170" s="20"/>
      <c r="K170" s="3"/>
    </row>
    <row r="171" spans="1:11" ht="11.25">
      <c r="A171" s="22"/>
      <c r="B171" s="22">
        <f>IF(B170=0,B169+1,B170+1)</f>
        <v>140</v>
      </c>
      <c r="C171" s="23" t="s">
        <v>82</v>
      </c>
      <c r="D171" s="23"/>
      <c r="E171" s="23" t="s">
        <v>25</v>
      </c>
      <c r="F171" s="22" t="s">
        <v>41</v>
      </c>
      <c r="G171" s="22" t="s">
        <v>92</v>
      </c>
      <c r="H171" s="22" t="s">
        <v>171</v>
      </c>
      <c r="I171" s="22">
        <v>24</v>
      </c>
      <c r="J171" s="22"/>
      <c r="K171" s="3"/>
    </row>
    <row r="172" spans="1:11" ht="11.25">
      <c r="A172" s="22"/>
      <c r="B172" s="22">
        <f>IF(B171=0,B170+1,B171+1)</f>
        <v>141</v>
      </c>
      <c r="C172" s="23" t="s">
        <v>159</v>
      </c>
      <c r="D172" s="23" t="s">
        <v>24</v>
      </c>
      <c r="E172" s="23" t="s">
        <v>25</v>
      </c>
      <c r="F172" s="22" t="s">
        <v>15</v>
      </c>
      <c r="G172" s="22"/>
      <c r="H172" s="22" t="s">
        <v>54</v>
      </c>
      <c r="I172" s="22">
        <v>22</v>
      </c>
      <c r="J172" s="22"/>
      <c r="K172" s="3"/>
    </row>
    <row r="173" spans="1:11" ht="11.25">
      <c r="A173" s="22"/>
      <c r="B173" s="22">
        <f>IF(B172=0,B171+1,B172+1)</f>
        <v>142</v>
      </c>
      <c r="C173" s="23" t="s">
        <v>82</v>
      </c>
      <c r="D173" s="23"/>
      <c r="E173" s="23"/>
      <c r="F173" s="22" t="s">
        <v>226</v>
      </c>
      <c r="G173" s="22"/>
      <c r="H173" s="22" t="s">
        <v>56</v>
      </c>
      <c r="I173" s="22">
        <v>6</v>
      </c>
      <c r="J173" s="22"/>
      <c r="K173" s="3"/>
    </row>
    <row r="174" spans="1:11" ht="11.25">
      <c r="A174" s="22"/>
      <c r="B174" s="22">
        <f>IF(B173=0,B172+1,B173+1)</f>
        <v>143</v>
      </c>
      <c r="C174" s="23" t="s">
        <v>159</v>
      </c>
      <c r="D174" s="23"/>
      <c r="E174" s="23"/>
      <c r="F174" s="22" t="s">
        <v>184</v>
      </c>
      <c r="G174" s="22"/>
      <c r="H174" s="22" t="s">
        <v>55</v>
      </c>
      <c r="I174" s="22">
        <v>3</v>
      </c>
      <c r="J174" s="22"/>
      <c r="K174" s="3"/>
    </row>
    <row r="175" spans="1:11" ht="12" thickBot="1">
      <c r="A175" s="22"/>
      <c r="B175" s="22">
        <f>IF(B174=0,B173+1,B174+1)</f>
        <v>144</v>
      </c>
      <c r="C175" s="23" t="s">
        <v>159</v>
      </c>
      <c r="D175" s="23"/>
      <c r="E175" s="23"/>
      <c r="F175" s="22" t="s">
        <v>14</v>
      </c>
      <c r="G175" s="22"/>
      <c r="H175" s="22" t="s">
        <v>69</v>
      </c>
      <c r="I175" s="22">
        <v>60</v>
      </c>
      <c r="J175" s="22"/>
      <c r="K175" s="3"/>
    </row>
    <row r="176" spans="1:11" ht="11.25">
      <c r="A176" s="20">
        <v>29</v>
      </c>
      <c r="B176" s="20"/>
      <c r="C176" s="21"/>
      <c r="D176" s="21"/>
      <c r="E176" s="21"/>
      <c r="F176" s="20" t="s">
        <v>261</v>
      </c>
      <c r="G176" s="20"/>
      <c r="H176" s="20"/>
      <c r="I176" s="20"/>
      <c r="J176" s="20"/>
      <c r="K176" s="3"/>
    </row>
    <row r="177" spans="1:11" ht="11.25">
      <c r="A177" s="22"/>
      <c r="B177" s="22">
        <f aca="true" t="shared" si="11" ref="B177:B182">IF(B176=0,B175+1,B176+1)</f>
        <v>145</v>
      </c>
      <c r="C177" s="23" t="s">
        <v>82</v>
      </c>
      <c r="D177" s="23" t="s">
        <v>24</v>
      </c>
      <c r="E177" s="23" t="s">
        <v>25</v>
      </c>
      <c r="F177" s="22" t="s">
        <v>185</v>
      </c>
      <c r="G177" s="22" t="s">
        <v>102</v>
      </c>
      <c r="H177" s="22" t="s">
        <v>312</v>
      </c>
      <c r="I177" s="22">
        <v>44</v>
      </c>
      <c r="J177" s="22"/>
      <c r="K177" s="3"/>
    </row>
    <row r="178" spans="1:11" ht="11.25">
      <c r="A178" s="22"/>
      <c r="B178" s="22">
        <f t="shared" si="11"/>
        <v>146</v>
      </c>
      <c r="C178" s="23" t="s">
        <v>159</v>
      </c>
      <c r="D178" s="23"/>
      <c r="E178" s="23" t="s">
        <v>25</v>
      </c>
      <c r="F178" s="22" t="s">
        <v>15</v>
      </c>
      <c r="G178" s="22"/>
      <c r="H178" s="22" t="s">
        <v>54</v>
      </c>
      <c r="I178" s="22">
        <v>27</v>
      </c>
      <c r="J178" s="22"/>
      <c r="K178" s="3"/>
    </row>
    <row r="179" spans="1:11" ht="11.25">
      <c r="A179" s="22"/>
      <c r="B179" s="22">
        <f t="shared" si="11"/>
        <v>147</v>
      </c>
      <c r="C179" s="23" t="s">
        <v>159</v>
      </c>
      <c r="D179" s="23"/>
      <c r="E179" s="23"/>
      <c r="F179" s="22" t="s">
        <v>22</v>
      </c>
      <c r="G179" s="22"/>
      <c r="H179" s="22" t="s">
        <v>55</v>
      </c>
      <c r="I179" s="22">
        <v>10</v>
      </c>
      <c r="J179" s="22"/>
      <c r="K179" s="3"/>
    </row>
    <row r="180" spans="1:11" ht="11.25">
      <c r="A180" s="22"/>
      <c r="B180" s="22">
        <f t="shared" si="11"/>
        <v>148</v>
      </c>
      <c r="C180" s="23" t="s">
        <v>159</v>
      </c>
      <c r="D180" s="23"/>
      <c r="E180" s="23"/>
      <c r="F180" s="22" t="s">
        <v>182</v>
      </c>
      <c r="G180" s="22"/>
      <c r="H180" s="22" t="s">
        <v>55</v>
      </c>
      <c r="I180" s="22">
        <v>6</v>
      </c>
      <c r="J180" s="22"/>
      <c r="K180" s="3"/>
    </row>
    <row r="181" spans="1:11" ht="11.25">
      <c r="A181" s="22"/>
      <c r="B181" s="22">
        <f t="shared" si="11"/>
        <v>149</v>
      </c>
      <c r="C181" s="23" t="s">
        <v>82</v>
      </c>
      <c r="D181" s="23"/>
      <c r="E181" s="23"/>
      <c r="F181" s="22" t="s">
        <v>188</v>
      </c>
      <c r="G181" s="22"/>
      <c r="H181" s="22" t="s">
        <v>56</v>
      </c>
      <c r="I181" s="22">
        <v>3</v>
      </c>
      <c r="J181" s="22"/>
      <c r="K181" s="3"/>
    </row>
    <row r="182" spans="1:11" ht="12" thickBot="1">
      <c r="A182" s="22"/>
      <c r="B182" s="22">
        <f t="shared" si="11"/>
        <v>150</v>
      </c>
      <c r="C182" s="23" t="s">
        <v>159</v>
      </c>
      <c r="D182" s="23"/>
      <c r="E182" s="23"/>
      <c r="F182" s="22" t="s">
        <v>2</v>
      </c>
      <c r="G182" s="22"/>
      <c r="H182" s="22" t="s">
        <v>55</v>
      </c>
      <c r="I182" s="22">
        <v>0</v>
      </c>
      <c r="J182" s="22" t="s">
        <v>299</v>
      </c>
      <c r="K182" s="4"/>
    </row>
    <row r="183" spans="1:11" ht="11.25">
      <c r="A183" s="20">
        <v>30</v>
      </c>
      <c r="B183" s="20"/>
      <c r="C183" s="21"/>
      <c r="D183" s="21"/>
      <c r="E183" s="21"/>
      <c r="F183" s="20" t="s">
        <v>242</v>
      </c>
      <c r="G183" s="20"/>
      <c r="H183" s="20"/>
      <c r="I183" s="20"/>
      <c r="J183" s="20"/>
      <c r="K183" s="3"/>
    </row>
    <row r="184" spans="1:11" ht="11.25">
      <c r="A184" s="22"/>
      <c r="B184" s="22">
        <f aca="true" t="shared" si="12" ref="B184:B189">IF(B183=0,B182+1,B183+1)</f>
        <v>151</v>
      </c>
      <c r="C184" s="23" t="s">
        <v>82</v>
      </c>
      <c r="D184" s="23" t="s">
        <v>24</v>
      </c>
      <c r="E184" s="23" t="s">
        <v>25</v>
      </c>
      <c r="F184" s="22" t="s">
        <v>1</v>
      </c>
      <c r="G184" s="22" t="s">
        <v>103</v>
      </c>
      <c r="H184" s="22" t="s">
        <v>312</v>
      </c>
      <c r="I184" s="22">
        <v>60</v>
      </c>
      <c r="J184" s="22"/>
      <c r="K184" s="3"/>
    </row>
    <row r="185" spans="1:11" ht="11.25">
      <c r="A185" s="22"/>
      <c r="B185" s="22">
        <f t="shared" si="12"/>
        <v>152</v>
      </c>
      <c r="C185" s="23" t="s">
        <v>159</v>
      </c>
      <c r="D185" s="23" t="s">
        <v>24</v>
      </c>
      <c r="E185" s="23" t="s">
        <v>25</v>
      </c>
      <c r="F185" s="22" t="s">
        <v>3</v>
      </c>
      <c r="G185" s="22"/>
      <c r="H185" s="22" t="s">
        <v>54</v>
      </c>
      <c r="I185" s="22">
        <v>55</v>
      </c>
      <c r="J185" s="22"/>
      <c r="K185" s="3"/>
    </row>
    <row r="186" spans="1:11" ht="11.25">
      <c r="A186" s="22"/>
      <c r="B186" s="22">
        <f t="shared" si="12"/>
        <v>153</v>
      </c>
      <c r="C186" s="23" t="s">
        <v>159</v>
      </c>
      <c r="D186" s="23" t="s">
        <v>24</v>
      </c>
      <c r="E186" s="23" t="s">
        <v>25</v>
      </c>
      <c r="F186" s="22" t="s">
        <v>182</v>
      </c>
      <c r="G186" s="22"/>
      <c r="H186" s="22" t="s">
        <v>55</v>
      </c>
      <c r="I186" s="22">
        <v>23</v>
      </c>
      <c r="J186" s="22"/>
      <c r="K186" s="3"/>
    </row>
    <row r="187" spans="1:11" ht="11.25">
      <c r="A187" s="22"/>
      <c r="B187" s="22">
        <f t="shared" si="12"/>
        <v>154</v>
      </c>
      <c r="C187" s="23" t="s">
        <v>82</v>
      </c>
      <c r="D187" s="23" t="s">
        <v>24</v>
      </c>
      <c r="E187" s="23" t="s">
        <v>25</v>
      </c>
      <c r="F187" s="22" t="s">
        <v>204</v>
      </c>
      <c r="G187" s="22"/>
      <c r="H187" s="22" t="s">
        <v>74</v>
      </c>
      <c r="I187" s="22">
        <v>24</v>
      </c>
      <c r="J187" s="22"/>
      <c r="K187" s="3"/>
    </row>
    <row r="188" spans="1:11" ht="11.25">
      <c r="A188" s="22"/>
      <c r="B188" s="22">
        <f t="shared" si="12"/>
        <v>155</v>
      </c>
      <c r="C188" s="23" t="s">
        <v>82</v>
      </c>
      <c r="D188" s="23"/>
      <c r="E188" s="23" t="s">
        <v>25</v>
      </c>
      <c r="F188" s="22" t="s">
        <v>215</v>
      </c>
      <c r="G188" s="22"/>
      <c r="H188" s="22" t="s">
        <v>56</v>
      </c>
      <c r="I188" s="22">
        <v>20</v>
      </c>
      <c r="J188" s="22"/>
      <c r="K188" s="3"/>
    </row>
    <row r="189" spans="1:11" ht="12" thickBot="1">
      <c r="A189" s="22"/>
      <c r="B189" s="22">
        <f t="shared" si="12"/>
        <v>156</v>
      </c>
      <c r="C189" s="23" t="s">
        <v>159</v>
      </c>
      <c r="D189" s="23"/>
      <c r="E189" s="23"/>
      <c r="F189" s="22" t="s">
        <v>15</v>
      </c>
      <c r="G189" s="22"/>
      <c r="H189" s="22" t="s">
        <v>72</v>
      </c>
      <c r="I189" s="22">
        <v>0</v>
      </c>
      <c r="J189" s="22" t="s">
        <v>299</v>
      </c>
      <c r="K189" s="4"/>
    </row>
    <row r="190" spans="1:11" ht="11.25">
      <c r="A190" s="20">
        <v>31</v>
      </c>
      <c r="B190" s="20"/>
      <c r="C190" s="21"/>
      <c r="D190" s="21"/>
      <c r="E190" s="21"/>
      <c r="F190" s="20" t="s">
        <v>240</v>
      </c>
      <c r="G190" s="20"/>
      <c r="H190" s="20"/>
      <c r="I190" s="20"/>
      <c r="J190" s="20"/>
      <c r="K190" s="3"/>
    </row>
    <row r="191" spans="1:11" ht="11.25">
      <c r="A191" s="22"/>
      <c r="B191" s="22">
        <f>IF(B190=0,B189+1,B190+1)</f>
        <v>157</v>
      </c>
      <c r="C191" s="23" t="s">
        <v>82</v>
      </c>
      <c r="D191" s="23" t="s">
        <v>24</v>
      </c>
      <c r="E191" s="23" t="s">
        <v>25</v>
      </c>
      <c r="F191" s="22" t="s">
        <v>46</v>
      </c>
      <c r="G191" s="22" t="s">
        <v>277</v>
      </c>
      <c r="H191" s="22" t="s">
        <v>312</v>
      </c>
      <c r="I191" s="22">
        <v>27</v>
      </c>
      <c r="J191" s="22"/>
      <c r="K191" s="3"/>
    </row>
    <row r="192" spans="1:11" ht="11.25">
      <c r="A192" s="22"/>
      <c r="B192" s="22">
        <f>IF(B191=0,B190+1,B191+1)</f>
        <v>158</v>
      </c>
      <c r="C192" s="23" t="s">
        <v>159</v>
      </c>
      <c r="D192" s="23" t="s">
        <v>24</v>
      </c>
      <c r="E192" s="23" t="s">
        <v>25</v>
      </c>
      <c r="F192" s="22" t="s">
        <v>151</v>
      </c>
      <c r="G192" s="22"/>
      <c r="H192" s="22" t="s">
        <v>54</v>
      </c>
      <c r="I192" s="22">
        <v>22</v>
      </c>
      <c r="J192" s="22"/>
      <c r="K192" s="3"/>
    </row>
    <row r="193" spans="1:11" ht="11.25">
      <c r="A193" s="22"/>
      <c r="B193" s="22">
        <f>IF(B192=0,B191+1,B192+1)</f>
        <v>159</v>
      </c>
      <c r="C193" s="23" t="s">
        <v>82</v>
      </c>
      <c r="D193" s="23"/>
      <c r="E193" s="23"/>
      <c r="F193" s="22" t="s">
        <v>227</v>
      </c>
      <c r="G193" s="22"/>
      <c r="H193" s="22" t="s">
        <v>56</v>
      </c>
      <c r="I193" s="22">
        <v>6</v>
      </c>
      <c r="J193" s="22"/>
      <c r="K193" s="3"/>
    </row>
    <row r="194" spans="1:11" ht="11.25">
      <c r="A194" s="22"/>
      <c r="B194" s="22">
        <f>IF(B193=0,B192+1,B193+1)</f>
        <v>160</v>
      </c>
      <c r="C194" s="23" t="s">
        <v>159</v>
      </c>
      <c r="D194" s="23"/>
      <c r="E194" s="23" t="s">
        <v>25</v>
      </c>
      <c r="F194" s="22" t="s">
        <v>14</v>
      </c>
      <c r="G194" s="22"/>
      <c r="H194" s="22" t="s">
        <v>71</v>
      </c>
      <c r="I194" s="22">
        <v>36</v>
      </c>
      <c r="J194" s="22"/>
      <c r="K194" s="3"/>
    </row>
    <row r="195" spans="1:11" ht="12" thickBot="1">
      <c r="A195" s="22"/>
      <c r="B195" s="22">
        <f>IF(B194=0,B193+1,B194+1)</f>
        <v>161</v>
      </c>
      <c r="C195" s="23" t="s">
        <v>82</v>
      </c>
      <c r="D195" s="23"/>
      <c r="E195" s="23"/>
      <c r="F195" s="22" t="s">
        <v>188</v>
      </c>
      <c r="G195" s="22"/>
      <c r="H195" s="22" t="s">
        <v>70</v>
      </c>
      <c r="I195" s="22">
        <v>18</v>
      </c>
      <c r="J195" s="22"/>
      <c r="K195" s="3"/>
    </row>
    <row r="196" spans="1:11" ht="11.25">
      <c r="A196" s="20">
        <v>32</v>
      </c>
      <c r="B196" s="20"/>
      <c r="C196" s="21"/>
      <c r="D196" s="21"/>
      <c r="E196" s="21"/>
      <c r="F196" s="20" t="s">
        <v>241</v>
      </c>
      <c r="G196" s="20"/>
      <c r="H196" s="20"/>
      <c r="I196" s="20"/>
      <c r="J196" s="20"/>
      <c r="K196" s="3"/>
    </row>
    <row r="197" spans="1:11" ht="11.25">
      <c r="A197" s="22"/>
      <c r="B197" s="22">
        <f aca="true" t="shared" si="13" ref="B197:B202">IF(B196=0,B195+1,B196+1)</f>
        <v>162</v>
      </c>
      <c r="C197" s="23" t="s">
        <v>82</v>
      </c>
      <c r="D197" s="23" t="s">
        <v>24</v>
      </c>
      <c r="E197" s="23" t="s">
        <v>25</v>
      </c>
      <c r="F197" s="22" t="s">
        <v>189</v>
      </c>
      <c r="G197" s="22" t="s">
        <v>105</v>
      </c>
      <c r="H197" s="22" t="s">
        <v>312</v>
      </c>
      <c r="I197" s="22">
        <v>38</v>
      </c>
      <c r="J197" s="22"/>
      <c r="K197" s="3"/>
    </row>
    <row r="198" spans="1:11" ht="11.25">
      <c r="A198" s="22"/>
      <c r="B198" s="22">
        <f t="shared" si="13"/>
        <v>163</v>
      </c>
      <c r="C198" s="23" t="s">
        <v>159</v>
      </c>
      <c r="D198" s="23" t="s">
        <v>24</v>
      </c>
      <c r="E198" s="23" t="s">
        <v>25</v>
      </c>
      <c r="F198" s="22" t="s">
        <v>192</v>
      </c>
      <c r="G198" s="22"/>
      <c r="H198" s="22" t="s">
        <v>54</v>
      </c>
      <c r="I198" s="22">
        <v>34</v>
      </c>
      <c r="J198" s="22"/>
      <c r="K198" s="3"/>
    </row>
    <row r="199" spans="1:11" ht="11.25">
      <c r="A199" s="22"/>
      <c r="B199" s="22">
        <f t="shared" si="13"/>
        <v>164</v>
      </c>
      <c r="C199" s="23" t="s">
        <v>82</v>
      </c>
      <c r="D199" s="23"/>
      <c r="E199" s="23"/>
      <c r="F199" s="22" t="s">
        <v>1</v>
      </c>
      <c r="G199" s="22"/>
      <c r="H199" s="22" t="s">
        <v>56</v>
      </c>
      <c r="I199" s="22">
        <v>8</v>
      </c>
      <c r="J199" s="22"/>
      <c r="K199" s="3"/>
    </row>
    <row r="200" spans="1:11" ht="11.25">
      <c r="A200" s="22"/>
      <c r="B200" s="22">
        <f t="shared" si="13"/>
        <v>165</v>
      </c>
      <c r="C200" s="23" t="s">
        <v>82</v>
      </c>
      <c r="D200" s="23"/>
      <c r="E200" s="23"/>
      <c r="F200" s="22" t="s">
        <v>185</v>
      </c>
      <c r="G200" s="22"/>
      <c r="H200" s="22" t="s">
        <v>56</v>
      </c>
      <c r="I200" s="22">
        <v>7</v>
      </c>
      <c r="J200" s="22"/>
      <c r="K200" s="3"/>
    </row>
    <row r="201" spans="1:11" ht="11.25">
      <c r="A201" s="22"/>
      <c r="B201" s="22">
        <f t="shared" si="13"/>
        <v>166</v>
      </c>
      <c r="C201" s="23" t="s">
        <v>159</v>
      </c>
      <c r="D201" s="23"/>
      <c r="E201" s="23"/>
      <c r="F201" s="22" t="s">
        <v>15</v>
      </c>
      <c r="G201" s="22"/>
      <c r="H201" s="22" t="s">
        <v>55</v>
      </c>
      <c r="I201" s="22">
        <v>3</v>
      </c>
      <c r="J201" s="22"/>
      <c r="K201" s="3"/>
    </row>
    <row r="202" spans="1:11" ht="12" thickBot="1">
      <c r="A202" s="22"/>
      <c r="B202" s="22">
        <f t="shared" si="13"/>
        <v>167</v>
      </c>
      <c r="C202" s="23" t="s">
        <v>159</v>
      </c>
      <c r="D202" s="23"/>
      <c r="E202" s="23"/>
      <c r="F202" s="22" t="s">
        <v>14</v>
      </c>
      <c r="G202" s="22"/>
      <c r="H202" s="22" t="s">
        <v>55</v>
      </c>
      <c r="I202" s="22">
        <v>1</v>
      </c>
      <c r="J202" s="22"/>
      <c r="K202" s="3"/>
    </row>
    <row r="203" spans="1:11" ht="11.25">
      <c r="A203" s="20">
        <v>33</v>
      </c>
      <c r="B203" s="20"/>
      <c r="C203" s="21"/>
      <c r="D203" s="21"/>
      <c r="E203" s="21"/>
      <c r="F203" s="20" t="s">
        <v>118</v>
      </c>
      <c r="G203" s="20"/>
      <c r="H203" s="20"/>
      <c r="I203" s="20"/>
      <c r="J203" s="20"/>
      <c r="K203" s="3"/>
    </row>
    <row r="204" spans="1:11" ht="11.25">
      <c r="A204" s="22"/>
      <c r="B204" s="22">
        <f>IF(B203=0,B202+1,B203+1)</f>
        <v>168</v>
      </c>
      <c r="C204" s="23" t="s">
        <v>82</v>
      </c>
      <c r="D204" s="23" t="s">
        <v>24</v>
      </c>
      <c r="E204" s="23" t="s">
        <v>25</v>
      </c>
      <c r="F204" s="22" t="s">
        <v>228</v>
      </c>
      <c r="G204" s="22" t="s">
        <v>262</v>
      </c>
      <c r="H204" s="22" t="s">
        <v>314</v>
      </c>
      <c r="I204" s="22">
        <v>55</v>
      </c>
      <c r="J204" s="22"/>
      <c r="K204" s="3"/>
    </row>
    <row r="205" spans="1:11" ht="11.25">
      <c r="A205" s="22"/>
      <c r="B205" s="22">
        <f>IF(B204=0,B203+1,B204+1)</f>
        <v>169</v>
      </c>
      <c r="C205" s="23" t="s">
        <v>82</v>
      </c>
      <c r="D205" s="23"/>
      <c r="E205" s="23" t="s">
        <v>25</v>
      </c>
      <c r="F205" s="22" t="s">
        <v>215</v>
      </c>
      <c r="G205" s="22"/>
      <c r="H205" s="22" t="s">
        <v>56</v>
      </c>
      <c r="I205" s="22">
        <v>18</v>
      </c>
      <c r="J205" s="22"/>
      <c r="K205" s="3"/>
    </row>
    <row r="206" spans="1:11" ht="11.25">
      <c r="A206" s="22"/>
      <c r="B206" s="22">
        <f>IF(B205=0,B204+1,B205+1)</f>
        <v>170</v>
      </c>
      <c r="C206" s="23" t="s">
        <v>159</v>
      </c>
      <c r="D206" s="23"/>
      <c r="E206" s="23" t="s">
        <v>25</v>
      </c>
      <c r="F206" s="22" t="s">
        <v>182</v>
      </c>
      <c r="G206" s="22"/>
      <c r="H206" s="22" t="s">
        <v>55</v>
      </c>
      <c r="I206" s="22">
        <v>16</v>
      </c>
      <c r="J206" s="22"/>
      <c r="K206" s="3"/>
    </row>
    <row r="207" spans="1:11" ht="11.25">
      <c r="A207" s="22"/>
      <c r="B207" s="22">
        <f>IF(B206=0,B205+1,B206+1)</f>
        <v>171</v>
      </c>
      <c r="C207" s="23" t="s">
        <v>82</v>
      </c>
      <c r="D207" s="23"/>
      <c r="E207" s="23"/>
      <c r="F207" s="22" t="s">
        <v>225</v>
      </c>
      <c r="G207" s="22"/>
      <c r="H207" s="22" t="s">
        <v>56</v>
      </c>
      <c r="I207" s="22">
        <v>10</v>
      </c>
      <c r="J207" s="22"/>
      <c r="K207" s="3"/>
    </row>
    <row r="208" spans="1:11" ht="12" thickBot="1">
      <c r="A208" s="22"/>
      <c r="B208" s="22">
        <f>IF(B207=0,B206+1,B207+1)</f>
        <v>172</v>
      </c>
      <c r="C208" s="23" t="s">
        <v>82</v>
      </c>
      <c r="D208" s="23"/>
      <c r="E208" s="23"/>
      <c r="F208" s="22" t="s">
        <v>229</v>
      </c>
      <c r="G208" s="22"/>
      <c r="H208" s="22" t="s">
        <v>56</v>
      </c>
      <c r="I208" s="22">
        <v>8</v>
      </c>
      <c r="J208" s="22"/>
      <c r="K208" s="3"/>
    </row>
    <row r="209" spans="1:11" ht="11.25">
      <c r="A209" s="20">
        <v>34</v>
      </c>
      <c r="B209" s="20"/>
      <c r="C209" s="21"/>
      <c r="D209" s="21"/>
      <c r="E209" s="21"/>
      <c r="F209" s="20"/>
      <c r="G209" s="20"/>
      <c r="H209" s="20"/>
      <c r="I209" s="20"/>
      <c r="J209" s="20"/>
      <c r="K209" s="3"/>
    </row>
    <row r="210" spans="1:11" ht="12" thickBot="1">
      <c r="A210" s="22"/>
      <c r="B210" s="22">
        <f>IF(B209=0,B208+1,B209+1)</f>
        <v>173</v>
      </c>
      <c r="C210" s="23" t="s">
        <v>159</v>
      </c>
      <c r="D210" s="23" t="s">
        <v>24</v>
      </c>
      <c r="E210" s="23" t="s">
        <v>25</v>
      </c>
      <c r="F210" s="22" t="s">
        <v>184</v>
      </c>
      <c r="G210" s="22" t="s">
        <v>107</v>
      </c>
      <c r="H210" s="24" t="s">
        <v>172</v>
      </c>
      <c r="I210" s="22">
        <v>50</v>
      </c>
      <c r="J210" s="22"/>
      <c r="K210" s="3"/>
    </row>
    <row r="211" spans="1:11" ht="11.25">
      <c r="A211" s="20">
        <v>35</v>
      </c>
      <c r="B211" s="20"/>
      <c r="C211" s="21"/>
      <c r="D211" s="21"/>
      <c r="E211" s="21"/>
      <c r="F211" s="20" t="s">
        <v>263</v>
      </c>
      <c r="G211" s="20"/>
      <c r="H211" s="20"/>
      <c r="I211" s="20"/>
      <c r="J211" s="20"/>
      <c r="K211" s="3"/>
    </row>
    <row r="212" spans="1:11" ht="11.25">
      <c r="A212" s="22"/>
      <c r="B212" s="22">
        <f>IF(B211=0,B210+1,B211+1)</f>
        <v>174</v>
      </c>
      <c r="C212" s="23" t="s">
        <v>82</v>
      </c>
      <c r="D212" s="17" t="s">
        <v>24</v>
      </c>
      <c r="E212" s="17" t="s">
        <v>25</v>
      </c>
      <c r="F212" s="22" t="s">
        <v>188</v>
      </c>
      <c r="G212" s="22" t="s">
        <v>278</v>
      </c>
      <c r="H212" s="22" t="s">
        <v>171</v>
      </c>
      <c r="I212" s="22">
        <v>30</v>
      </c>
      <c r="J212" s="22"/>
      <c r="K212" s="3"/>
    </row>
    <row r="213" spans="1:11" ht="11.25">
      <c r="A213" s="22"/>
      <c r="B213" s="22">
        <f>IF(B212=0,B211+1,B212+1)</f>
        <v>175</v>
      </c>
      <c r="C213" s="23" t="s">
        <v>159</v>
      </c>
      <c r="D213" s="23" t="s">
        <v>24</v>
      </c>
      <c r="E213" s="23" t="s">
        <v>25</v>
      </c>
      <c r="F213" s="22" t="s">
        <v>15</v>
      </c>
      <c r="G213" s="22"/>
      <c r="H213" s="22" t="s">
        <v>54</v>
      </c>
      <c r="I213" s="22">
        <v>27</v>
      </c>
      <c r="J213" s="22"/>
      <c r="K213" s="3"/>
    </row>
    <row r="214" spans="1:11" ht="12" thickBot="1">
      <c r="A214" s="22"/>
      <c r="B214" s="22">
        <f>IF(B213=0,B212+1,B213+1)</f>
        <v>176</v>
      </c>
      <c r="C214" s="23" t="s">
        <v>159</v>
      </c>
      <c r="D214" s="23"/>
      <c r="E214" s="23"/>
      <c r="F214" s="22" t="s">
        <v>14</v>
      </c>
      <c r="G214" s="22"/>
      <c r="H214" s="22" t="s">
        <v>55</v>
      </c>
      <c r="I214" s="22">
        <v>6</v>
      </c>
      <c r="J214" s="22"/>
      <c r="K214" s="3"/>
    </row>
    <row r="215" spans="1:11" ht="11.25">
      <c r="A215" s="20">
        <v>36</v>
      </c>
      <c r="B215" s="20"/>
      <c r="C215" s="21"/>
      <c r="D215" s="21"/>
      <c r="E215" s="21"/>
      <c r="F215" s="20" t="s">
        <v>118</v>
      </c>
      <c r="G215" s="20"/>
      <c r="H215" s="20"/>
      <c r="I215" s="20"/>
      <c r="J215" s="20"/>
      <c r="K215" s="3"/>
    </row>
    <row r="216" spans="1:11" ht="11.25">
      <c r="A216" s="22"/>
      <c r="B216" s="22">
        <f aca="true" t="shared" si="14" ref="B216:B222">IF(B215=0,B214+1,B215+1)</f>
        <v>177</v>
      </c>
      <c r="C216" s="23" t="s">
        <v>82</v>
      </c>
      <c r="D216" s="23" t="s">
        <v>24</v>
      </c>
      <c r="E216" s="23" t="s">
        <v>25</v>
      </c>
      <c r="F216" s="22" t="s">
        <v>23</v>
      </c>
      <c r="G216" s="22" t="s">
        <v>109</v>
      </c>
      <c r="H216" s="22" t="s">
        <v>312</v>
      </c>
      <c r="I216" s="22">
        <v>29</v>
      </c>
      <c r="J216" s="22"/>
      <c r="K216" s="3"/>
    </row>
    <row r="217" spans="1:11" ht="11.25">
      <c r="A217" s="22"/>
      <c r="B217" s="22">
        <f t="shared" si="14"/>
        <v>178</v>
      </c>
      <c r="C217" s="23" t="s">
        <v>159</v>
      </c>
      <c r="D217" s="23" t="s">
        <v>24</v>
      </c>
      <c r="E217" s="23" t="s">
        <v>25</v>
      </c>
      <c r="F217" s="22" t="s">
        <v>152</v>
      </c>
      <c r="G217" s="22"/>
      <c r="H217" s="22" t="s">
        <v>54</v>
      </c>
      <c r="I217" s="22">
        <v>24</v>
      </c>
      <c r="J217" s="22"/>
      <c r="K217" s="3"/>
    </row>
    <row r="218" spans="1:11" ht="11.25">
      <c r="A218" s="22"/>
      <c r="B218" s="22">
        <f t="shared" si="14"/>
        <v>179</v>
      </c>
      <c r="C218" s="23" t="s">
        <v>159</v>
      </c>
      <c r="D218" s="23"/>
      <c r="E218" s="23"/>
      <c r="F218" s="22" t="s">
        <v>230</v>
      </c>
      <c r="G218" s="22"/>
      <c r="H218" s="22" t="s">
        <v>55</v>
      </c>
      <c r="I218" s="22">
        <v>4</v>
      </c>
      <c r="J218" s="22"/>
      <c r="K218" s="3"/>
    </row>
    <row r="219" spans="1:11" ht="11.25">
      <c r="A219" s="22"/>
      <c r="B219" s="22">
        <f t="shared" si="14"/>
        <v>180</v>
      </c>
      <c r="C219" s="23" t="s">
        <v>82</v>
      </c>
      <c r="D219" s="23"/>
      <c r="E219" s="23"/>
      <c r="F219" s="22" t="s">
        <v>1</v>
      </c>
      <c r="G219" s="22"/>
      <c r="H219" s="22" t="s">
        <v>56</v>
      </c>
      <c r="I219" s="22">
        <v>2</v>
      </c>
      <c r="J219" s="22"/>
      <c r="K219" s="3"/>
    </row>
    <row r="220" spans="1:11" ht="11.25">
      <c r="A220" s="22"/>
      <c r="B220" s="22">
        <f t="shared" si="14"/>
        <v>181</v>
      </c>
      <c r="C220" s="23" t="s">
        <v>82</v>
      </c>
      <c r="D220" s="23"/>
      <c r="E220" s="23" t="s">
        <v>25</v>
      </c>
      <c r="F220" s="22" t="s">
        <v>204</v>
      </c>
      <c r="G220" s="22"/>
      <c r="H220" s="22" t="s">
        <v>57</v>
      </c>
      <c r="I220" s="22">
        <v>24</v>
      </c>
      <c r="J220" s="22"/>
      <c r="K220" s="3"/>
    </row>
    <row r="221" spans="1:11" ht="11.25">
      <c r="A221" s="22"/>
      <c r="B221" s="22">
        <f t="shared" si="14"/>
        <v>182</v>
      </c>
      <c r="C221" s="23" t="s">
        <v>159</v>
      </c>
      <c r="D221" s="23" t="s">
        <v>24</v>
      </c>
      <c r="E221" s="23" t="s">
        <v>25</v>
      </c>
      <c r="F221" s="22" t="s">
        <v>15</v>
      </c>
      <c r="G221" s="22"/>
      <c r="H221" s="22" t="s">
        <v>61</v>
      </c>
      <c r="I221" s="22">
        <v>25</v>
      </c>
      <c r="J221" s="22"/>
      <c r="K221" s="3"/>
    </row>
    <row r="222" spans="1:11" ht="12" thickBot="1">
      <c r="A222" s="22"/>
      <c r="B222" s="22">
        <f t="shared" si="14"/>
        <v>183</v>
      </c>
      <c r="C222" s="23" t="s">
        <v>159</v>
      </c>
      <c r="D222" s="23"/>
      <c r="E222" s="23"/>
      <c r="F222" s="22" t="s">
        <v>182</v>
      </c>
      <c r="G222" s="22"/>
      <c r="H222" s="22" t="s">
        <v>55</v>
      </c>
      <c r="I222" s="22">
        <v>2</v>
      </c>
      <c r="J222" s="22"/>
      <c r="K222" s="3"/>
    </row>
    <row r="223" spans="1:11" ht="11.25">
      <c r="A223" s="20">
        <v>37</v>
      </c>
      <c r="B223" s="20"/>
      <c r="C223" s="21"/>
      <c r="D223" s="21"/>
      <c r="E223" s="21"/>
      <c r="F223" s="20" t="s">
        <v>48</v>
      </c>
      <c r="G223" s="20"/>
      <c r="H223" s="20"/>
      <c r="I223" s="20"/>
      <c r="J223" s="20"/>
      <c r="K223" s="3"/>
    </row>
    <row r="224" spans="1:11" ht="11.25">
      <c r="A224" s="22"/>
      <c r="B224" s="22">
        <f>IF(B223=0,B222+1,B223+1)</f>
        <v>184</v>
      </c>
      <c r="C224" s="23" t="s">
        <v>159</v>
      </c>
      <c r="D224" s="23" t="s">
        <v>24</v>
      </c>
      <c r="E224" s="23" t="s">
        <v>25</v>
      </c>
      <c r="F224" s="22" t="s">
        <v>3</v>
      </c>
      <c r="G224" s="22" t="s">
        <v>65</v>
      </c>
      <c r="H224" s="22" t="s">
        <v>172</v>
      </c>
      <c r="I224" s="22">
        <v>39</v>
      </c>
      <c r="J224" s="22"/>
      <c r="K224" s="3"/>
    </row>
    <row r="225" spans="1:11" ht="12" thickBot="1">
      <c r="A225" s="22"/>
      <c r="B225" s="22">
        <f>IF(B224=0,B223+1,B224+1)</f>
        <v>185</v>
      </c>
      <c r="C225" s="23" t="s">
        <v>159</v>
      </c>
      <c r="D225" s="23"/>
      <c r="E225" s="23"/>
      <c r="F225" s="22" t="s">
        <v>209</v>
      </c>
      <c r="G225" s="22"/>
      <c r="H225" s="22" t="s">
        <v>55</v>
      </c>
      <c r="I225" s="22">
        <v>9</v>
      </c>
      <c r="J225" s="22"/>
      <c r="K225" s="3"/>
    </row>
    <row r="226" spans="1:11" ht="11.25">
      <c r="A226" s="20">
        <v>38</v>
      </c>
      <c r="B226" s="20"/>
      <c r="C226" s="21"/>
      <c r="D226" s="21"/>
      <c r="E226" s="21"/>
      <c r="F226" s="20" t="s">
        <v>48</v>
      </c>
      <c r="G226" s="20"/>
      <c r="H226" s="20"/>
      <c r="I226" s="20"/>
      <c r="J226" s="20"/>
      <c r="K226" s="3"/>
    </row>
    <row r="227" spans="1:11" ht="11.25">
      <c r="A227" s="22"/>
      <c r="B227" s="22">
        <f>IF(B226=0,B225+1,B226+1)</f>
        <v>186</v>
      </c>
      <c r="C227" s="23" t="s">
        <v>82</v>
      </c>
      <c r="D227" s="23" t="s">
        <v>24</v>
      </c>
      <c r="E227" s="23" t="s">
        <v>25</v>
      </c>
      <c r="F227" s="22" t="s">
        <v>49</v>
      </c>
      <c r="G227" s="22" t="s">
        <v>279</v>
      </c>
      <c r="H227" s="22" t="s">
        <v>171</v>
      </c>
      <c r="I227" s="22">
        <v>60</v>
      </c>
      <c r="J227" s="22"/>
      <c r="K227" s="3"/>
    </row>
    <row r="228" spans="1:11" ht="11.25">
      <c r="A228" s="22"/>
      <c r="B228" s="22">
        <f>IF(B227=0,B226+1,B227+1)</f>
        <v>187</v>
      </c>
      <c r="C228" s="23" t="s">
        <v>159</v>
      </c>
      <c r="D228" s="23" t="s">
        <v>24</v>
      </c>
      <c r="E228" s="23" t="s">
        <v>25</v>
      </c>
      <c r="F228" s="22" t="s">
        <v>21</v>
      </c>
      <c r="G228" s="22"/>
      <c r="H228" s="22" t="s">
        <v>54</v>
      </c>
      <c r="I228" s="22">
        <v>28</v>
      </c>
      <c r="J228" s="22"/>
      <c r="K228" s="3"/>
    </row>
    <row r="229" spans="1:11" ht="11.25">
      <c r="A229" s="22"/>
      <c r="B229" s="22">
        <f>IF(B228=0,B227+1,B228+1)</f>
        <v>188</v>
      </c>
      <c r="C229" s="23" t="s">
        <v>82</v>
      </c>
      <c r="D229" s="23"/>
      <c r="E229" s="23" t="s">
        <v>25</v>
      </c>
      <c r="F229" s="22" t="s">
        <v>207</v>
      </c>
      <c r="G229" s="22"/>
      <c r="H229" s="22" t="s">
        <v>56</v>
      </c>
      <c r="I229" s="22">
        <v>20</v>
      </c>
      <c r="J229" s="22"/>
      <c r="K229" s="3"/>
    </row>
    <row r="230" spans="1:11" ht="11.25">
      <c r="A230" s="22"/>
      <c r="B230" s="22">
        <f>IF(B229=0,B228+1,B229+1)</f>
        <v>189</v>
      </c>
      <c r="C230" s="23" t="s">
        <v>159</v>
      </c>
      <c r="D230" s="23"/>
      <c r="E230" s="23"/>
      <c r="F230" s="22" t="s">
        <v>75</v>
      </c>
      <c r="G230" s="22"/>
      <c r="H230" s="22" t="s">
        <v>55</v>
      </c>
      <c r="I230" s="22">
        <v>6</v>
      </c>
      <c r="J230" s="22"/>
      <c r="K230" s="3"/>
    </row>
    <row r="231" spans="1:11" ht="12" thickBot="1">
      <c r="A231" s="22"/>
      <c r="B231" s="22">
        <f>IF(B230=0,B229+1,B230+1)</f>
        <v>190</v>
      </c>
      <c r="C231" s="23" t="s">
        <v>82</v>
      </c>
      <c r="D231" s="23"/>
      <c r="E231" s="23"/>
      <c r="F231" s="22" t="s">
        <v>185</v>
      </c>
      <c r="G231" s="22"/>
      <c r="H231" s="22" t="s">
        <v>56</v>
      </c>
      <c r="I231" s="22">
        <v>3</v>
      </c>
      <c r="J231" s="22"/>
      <c r="K231" s="3"/>
    </row>
    <row r="232" spans="1:11" ht="11.25">
      <c r="A232" s="20">
        <v>39</v>
      </c>
      <c r="B232" s="20"/>
      <c r="C232" s="21"/>
      <c r="D232" s="21"/>
      <c r="E232" s="21"/>
      <c r="F232" s="20" t="s">
        <v>127</v>
      </c>
      <c r="G232" s="20"/>
      <c r="H232" s="20"/>
      <c r="I232" s="20"/>
      <c r="J232" s="20"/>
      <c r="K232" s="3"/>
    </row>
    <row r="233" spans="1:11" ht="11.25">
      <c r="A233" s="22"/>
      <c r="B233" s="22">
        <f>IF(B232=0,B231+1,B232+1)</f>
        <v>191</v>
      </c>
      <c r="C233" s="23" t="s">
        <v>82</v>
      </c>
      <c r="D233" s="23" t="s">
        <v>24</v>
      </c>
      <c r="E233" s="23" t="s">
        <v>25</v>
      </c>
      <c r="F233" s="22" t="s">
        <v>188</v>
      </c>
      <c r="G233" s="22" t="s">
        <v>111</v>
      </c>
      <c r="H233" s="22" t="s">
        <v>171</v>
      </c>
      <c r="I233" s="22">
        <v>36</v>
      </c>
      <c r="J233" s="22"/>
      <c r="K233" s="3"/>
    </row>
    <row r="234" spans="1:11" ht="12" thickBot="1">
      <c r="A234" s="22"/>
      <c r="B234" s="22">
        <f>IF(B233=0,B232+1,B233+1)</f>
        <v>192</v>
      </c>
      <c r="C234" s="23" t="s">
        <v>159</v>
      </c>
      <c r="D234" s="23" t="s">
        <v>24</v>
      </c>
      <c r="E234" s="23" t="s">
        <v>25</v>
      </c>
      <c r="F234" s="22" t="s">
        <v>209</v>
      </c>
      <c r="G234" s="22"/>
      <c r="H234" s="22" t="s">
        <v>54</v>
      </c>
      <c r="I234" s="22">
        <v>27</v>
      </c>
      <c r="J234" s="22"/>
      <c r="K234" s="3"/>
    </row>
    <row r="235" spans="1:11" ht="11.25">
      <c r="A235" s="20">
        <v>40</v>
      </c>
      <c r="B235" s="20"/>
      <c r="C235" s="21"/>
      <c r="D235" s="21"/>
      <c r="E235" s="21"/>
      <c r="F235" s="20" t="s">
        <v>231</v>
      </c>
      <c r="G235" s="20"/>
      <c r="H235" s="20"/>
      <c r="I235" s="20"/>
      <c r="J235" s="20"/>
      <c r="K235" s="3"/>
    </row>
    <row r="236" spans="1:11" ht="11.25">
      <c r="A236" s="22"/>
      <c r="B236" s="22">
        <f aca="true" t="shared" si="15" ref="B236:B242">IF(B235=0,B234+1,B235+1)</f>
        <v>193</v>
      </c>
      <c r="C236" s="23" t="s">
        <v>82</v>
      </c>
      <c r="D236" s="23" t="s">
        <v>24</v>
      </c>
      <c r="E236" s="23" t="s">
        <v>25</v>
      </c>
      <c r="F236" s="22" t="s">
        <v>227</v>
      </c>
      <c r="G236" s="22" t="s">
        <v>112</v>
      </c>
      <c r="H236" s="22" t="s">
        <v>312</v>
      </c>
      <c r="I236" s="22">
        <v>58</v>
      </c>
      <c r="J236" s="22"/>
      <c r="K236" s="3"/>
    </row>
    <row r="237" spans="1:11" ht="11.25">
      <c r="A237" s="22"/>
      <c r="B237" s="22">
        <f t="shared" si="15"/>
        <v>194</v>
      </c>
      <c r="C237" s="23" t="s">
        <v>82</v>
      </c>
      <c r="D237" s="23"/>
      <c r="E237" s="23" t="s">
        <v>25</v>
      </c>
      <c r="F237" s="22" t="s">
        <v>146</v>
      </c>
      <c r="G237" s="22"/>
      <c r="H237" s="22" t="s">
        <v>56</v>
      </c>
      <c r="I237" s="22">
        <v>27</v>
      </c>
      <c r="J237" s="22"/>
      <c r="K237" s="3"/>
    </row>
    <row r="238" spans="1:11" ht="11.25">
      <c r="A238" s="22"/>
      <c r="B238" s="22">
        <f t="shared" si="15"/>
        <v>195</v>
      </c>
      <c r="C238" s="23" t="s">
        <v>82</v>
      </c>
      <c r="D238" s="23"/>
      <c r="E238" s="23" t="s">
        <v>25</v>
      </c>
      <c r="F238" s="22" t="s">
        <v>216</v>
      </c>
      <c r="G238" s="22"/>
      <c r="H238" s="22" t="s">
        <v>56</v>
      </c>
      <c r="I238" s="22">
        <v>22</v>
      </c>
      <c r="J238" s="22"/>
      <c r="K238" s="3"/>
    </row>
    <row r="239" spans="1:11" ht="11.25">
      <c r="A239" s="22"/>
      <c r="B239" s="22">
        <f t="shared" si="15"/>
        <v>196</v>
      </c>
      <c r="C239" s="23" t="s">
        <v>82</v>
      </c>
      <c r="D239" s="23"/>
      <c r="E239" s="23"/>
      <c r="F239" s="22" t="s">
        <v>215</v>
      </c>
      <c r="G239" s="22"/>
      <c r="H239" s="22" t="s">
        <v>56</v>
      </c>
      <c r="I239" s="22">
        <v>15</v>
      </c>
      <c r="J239" s="22"/>
      <c r="K239" s="3"/>
    </row>
    <row r="240" spans="1:11" ht="11.25">
      <c r="A240" s="22"/>
      <c r="B240" s="22">
        <f t="shared" si="15"/>
        <v>197</v>
      </c>
      <c r="C240" s="23" t="s">
        <v>82</v>
      </c>
      <c r="D240" s="23"/>
      <c r="E240" s="23"/>
      <c r="F240" s="22" t="s">
        <v>27</v>
      </c>
      <c r="G240" s="22"/>
      <c r="H240" s="22" t="s">
        <v>56</v>
      </c>
      <c r="I240" s="22">
        <v>14</v>
      </c>
      <c r="J240" s="22"/>
      <c r="K240" s="3"/>
    </row>
    <row r="241" spans="1:11" ht="11.25">
      <c r="A241" s="22"/>
      <c r="B241" s="22">
        <f t="shared" si="15"/>
        <v>198</v>
      </c>
      <c r="C241" s="23" t="s">
        <v>159</v>
      </c>
      <c r="D241" s="23"/>
      <c r="E241" s="23"/>
      <c r="F241" s="22" t="s">
        <v>15</v>
      </c>
      <c r="G241" s="22"/>
      <c r="H241" s="22" t="s">
        <v>55</v>
      </c>
      <c r="I241" s="22">
        <v>12</v>
      </c>
      <c r="J241" s="22"/>
      <c r="K241" s="3"/>
    </row>
    <row r="242" spans="1:11" ht="12" thickBot="1">
      <c r="A242" s="22"/>
      <c r="B242" s="22">
        <f t="shared" si="15"/>
        <v>199</v>
      </c>
      <c r="C242" s="23" t="s">
        <v>159</v>
      </c>
      <c r="D242" s="23" t="s">
        <v>24</v>
      </c>
      <c r="E242" s="23" t="s">
        <v>25</v>
      </c>
      <c r="F242" s="22" t="s">
        <v>17</v>
      </c>
      <c r="G242" s="22"/>
      <c r="H242" s="22" t="s">
        <v>54</v>
      </c>
      <c r="I242" s="22">
        <v>27</v>
      </c>
      <c r="J242" s="22"/>
      <c r="K242" s="3"/>
    </row>
    <row r="243" spans="1:11" ht="11.25">
      <c r="A243" s="20">
        <v>41</v>
      </c>
      <c r="B243" s="20"/>
      <c r="C243" s="21"/>
      <c r="D243" s="21"/>
      <c r="E243" s="21"/>
      <c r="F243" s="20"/>
      <c r="G243" s="20"/>
      <c r="H243" s="20"/>
      <c r="I243" s="20"/>
      <c r="J243" s="20"/>
      <c r="K243" s="3"/>
    </row>
    <row r="244" spans="1:11" ht="11.25">
      <c r="A244" s="22"/>
      <c r="B244" s="22">
        <f aca="true" t="shared" si="16" ref="B244:B250">IF(B243=0,B242+1,B243+1)</f>
        <v>200</v>
      </c>
      <c r="C244" s="23" t="s">
        <v>82</v>
      </c>
      <c r="D244" s="23" t="s">
        <v>24</v>
      </c>
      <c r="E244" s="23" t="s">
        <v>25</v>
      </c>
      <c r="F244" s="22" t="s">
        <v>156</v>
      </c>
      <c r="G244" s="22" t="s">
        <v>277</v>
      </c>
      <c r="H244" s="22" t="s">
        <v>312</v>
      </c>
      <c r="I244" s="22">
        <v>28</v>
      </c>
      <c r="J244" s="22"/>
      <c r="K244" s="3"/>
    </row>
    <row r="245" spans="1:11" ht="11.25">
      <c r="A245" s="22"/>
      <c r="B245" s="22">
        <f t="shared" si="16"/>
        <v>201</v>
      </c>
      <c r="C245" s="23" t="s">
        <v>159</v>
      </c>
      <c r="D245" s="23" t="s">
        <v>24</v>
      </c>
      <c r="E245" s="23" t="s">
        <v>25</v>
      </c>
      <c r="F245" s="22" t="s">
        <v>75</v>
      </c>
      <c r="G245" s="22"/>
      <c r="H245" s="22" t="s">
        <v>54</v>
      </c>
      <c r="I245" s="22">
        <v>30</v>
      </c>
      <c r="J245" s="22"/>
      <c r="K245" s="3"/>
    </row>
    <row r="246" spans="1:11" ht="11.25">
      <c r="A246" s="22"/>
      <c r="B246" s="22">
        <f t="shared" si="16"/>
        <v>202</v>
      </c>
      <c r="C246" s="23" t="s">
        <v>82</v>
      </c>
      <c r="D246" s="23"/>
      <c r="E246" s="23" t="s">
        <v>25</v>
      </c>
      <c r="F246" s="22" t="s">
        <v>225</v>
      </c>
      <c r="G246" s="22"/>
      <c r="H246" s="22" t="s">
        <v>57</v>
      </c>
      <c r="I246" s="22">
        <v>20</v>
      </c>
      <c r="J246" s="22"/>
      <c r="K246" s="3"/>
    </row>
    <row r="247" spans="1:11" ht="11.25">
      <c r="A247" s="22"/>
      <c r="B247" s="22">
        <f t="shared" si="16"/>
        <v>203</v>
      </c>
      <c r="C247" s="23" t="s">
        <v>159</v>
      </c>
      <c r="D247" s="23"/>
      <c r="E247" s="23" t="s">
        <v>25</v>
      </c>
      <c r="F247" s="22" t="s">
        <v>3</v>
      </c>
      <c r="G247" s="22"/>
      <c r="H247" s="22" t="s">
        <v>54</v>
      </c>
      <c r="I247" s="22">
        <v>16</v>
      </c>
      <c r="J247" s="22"/>
      <c r="K247" s="3"/>
    </row>
    <row r="248" spans="1:11" ht="11.25">
      <c r="A248" s="22"/>
      <c r="B248" s="22">
        <f t="shared" si="16"/>
        <v>204</v>
      </c>
      <c r="C248" s="23" t="s">
        <v>82</v>
      </c>
      <c r="D248" s="23"/>
      <c r="E248" s="23"/>
      <c r="F248" s="22" t="s">
        <v>205</v>
      </c>
      <c r="G248" s="22"/>
      <c r="H248" s="22" t="s">
        <v>57</v>
      </c>
      <c r="I248" s="22">
        <v>14</v>
      </c>
      <c r="J248" s="22"/>
      <c r="K248" s="3"/>
    </row>
    <row r="249" spans="1:11" ht="11.25">
      <c r="A249" s="22"/>
      <c r="B249" s="22">
        <f t="shared" si="16"/>
        <v>205</v>
      </c>
      <c r="C249" s="23" t="s">
        <v>159</v>
      </c>
      <c r="D249" s="23"/>
      <c r="E249" s="23"/>
      <c r="F249" s="22" t="s">
        <v>209</v>
      </c>
      <c r="G249" s="22"/>
      <c r="H249" s="22" t="s">
        <v>61</v>
      </c>
      <c r="I249" s="22">
        <v>12</v>
      </c>
      <c r="J249" s="22"/>
      <c r="K249" s="3"/>
    </row>
    <row r="250" spans="1:11" ht="12" thickBot="1">
      <c r="A250" s="22"/>
      <c r="B250" s="22">
        <f t="shared" si="16"/>
        <v>206</v>
      </c>
      <c r="C250" s="23" t="s">
        <v>82</v>
      </c>
      <c r="D250" s="23"/>
      <c r="E250" s="23"/>
      <c r="F250" s="22" t="s">
        <v>193</v>
      </c>
      <c r="G250" s="22"/>
      <c r="H250" s="22" t="s">
        <v>57</v>
      </c>
      <c r="I250" s="22">
        <v>10</v>
      </c>
      <c r="J250" s="22"/>
      <c r="K250" s="3"/>
    </row>
    <row r="251" spans="1:11" ht="11.25">
      <c r="A251" s="20">
        <v>42</v>
      </c>
      <c r="B251" s="20"/>
      <c r="C251" s="21"/>
      <c r="D251" s="21"/>
      <c r="E251" s="21"/>
      <c r="F251" s="20" t="s">
        <v>195</v>
      </c>
      <c r="G251" s="20"/>
      <c r="H251" s="20"/>
      <c r="I251" s="20"/>
      <c r="J251" s="20"/>
      <c r="K251" s="3"/>
    </row>
    <row r="252" spans="1:11" ht="11.25">
      <c r="A252" s="22"/>
      <c r="B252" s="22">
        <f aca="true" t="shared" si="17" ref="B252:B257">IF(B251=0,B250+1,B251+1)</f>
        <v>207</v>
      </c>
      <c r="C252" s="23" t="s">
        <v>82</v>
      </c>
      <c r="D252" s="23" t="s">
        <v>24</v>
      </c>
      <c r="E252" s="23" t="s">
        <v>25</v>
      </c>
      <c r="F252" s="22" t="s">
        <v>237</v>
      </c>
      <c r="G252" s="22"/>
      <c r="H252" s="22" t="s">
        <v>280</v>
      </c>
      <c r="I252" s="22">
        <v>46</v>
      </c>
      <c r="J252" s="22"/>
      <c r="K252" s="3"/>
    </row>
    <row r="253" spans="1:11" ht="11.25">
      <c r="A253" s="22"/>
      <c r="B253" s="22">
        <f t="shared" si="17"/>
        <v>208</v>
      </c>
      <c r="C253" s="23" t="s">
        <v>159</v>
      </c>
      <c r="D253" s="23" t="s">
        <v>24</v>
      </c>
      <c r="E253" s="23" t="s">
        <v>25</v>
      </c>
      <c r="F253" s="22" t="s">
        <v>184</v>
      </c>
      <c r="G253" s="22"/>
      <c r="H253" s="22" t="s">
        <v>54</v>
      </c>
      <c r="I253" s="22">
        <v>40</v>
      </c>
      <c r="J253" s="22"/>
      <c r="K253" s="3"/>
    </row>
    <row r="254" spans="1:11" ht="11.25">
      <c r="A254" s="22"/>
      <c r="B254" s="22">
        <f t="shared" si="17"/>
        <v>209</v>
      </c>
      <c r="C254" s="23" t="s">
        <v>159</v>
      </c>
      <c r="D254" s="23"/>
      <c r="E254" s="23" t="s">
        <v>25</v>
      </c>
      <c r="F254" s="22" t="s">
        <v>209</v>
      </c>
      <c r="G254" s="22"/>
      <c r="H254" s="22" t="s">
        <v>55</v>
      </c>
      <c r="I254" s="22">
        <v>20</v>
      </c>
      <c r="J254" s="22"/>
      <c r="K254" s="3"/>
    </row>
    <row r="255" spans="1:11" ht="11.25">
      <c r="A255" s="22"/>
      <c r="B255" s="22">
        <f t="shared" si="17"/>
        <v>210</v>
      </c>
      <c r="C255" s="23" t="s">
        <v>82</v>
      </c>
      <c r="D255" s="23"/>
      <c r="E255" s="23"/>
      <c r="F255" s="22" t="s">
        <v>51</v>
      </c>
      <c r="G255" s="22"/>
      <c r="H255" s="22" t="s">
        <v>56</v>
      </c>
      <c r="I255" s="22">
        <v>12</v>
      </c>
      <c r="J255" s="22"/>
      <c r="K255" s="3"/>
    </row>
    <row r="256" spans="1:11" ht="11.25">
      <c r="A256" s="22"/>
      <c r="B256" s="22">
        <f t="shared" si="17"/>
        <v>211</v>
      </c>
      <c r="C256" s="23" t="s">
        <v>159</v>
      </c>
      <c r="D256" s="23"/>
      <c r="E256" s="23"/>
      <c r="F256" s="22" t="s">
        <v>208</v>
      </c>
      <c r="G256" s="22"/>
      <c r="H256" s="22" t="s">
        <v>55</v>
      </c>
      <c r="I256" s="22">
        <v>8</v>
      </c>
      <c r="J256" s="22"/>
      <c r="K256" s="3"/>
    </row>
    <row r="257" spans="1:11" ht="12" thickBot="1">
      <c r="A257" s="22"/>
      <c r="B257" s="22">
        <f t="shared" si="17"/>
        <v>212</v>
      </c>
      <c r="C257" s="23" t="s">
        <v>159</v>
      </c>
      <c r="D257" s="23"/>
      <c r="E257" s="23"/>
      <c r="F257" s="22" t="s">
        <v>15</v>
      </c>
      <c r="G257" s="22"/>
      <c r="H257" s="22" t="s">
        <v>55</v>
      </c>
      <c r="I257" s="22">
        <v>6</v>
      </c>
      <c r="J257" s="22"/>
      <c r="K257" s="3"/>
    </row>
    <row r="258" spans="1:11" ht="11.25">
      <c r="A258" s="20">
        <v>43</v>
      </c>
      <c r="B258" s="20"/>
      <c r="C258" s="21"/>
      <c r="D258" s="21"/>
      <c r="E258" s="21"/>
      <c r="F258" s="20" t="s">
        <v>129</v>
      </c>
      <c r="G258" s="20"/>
      <c r="H258" s="20"/>
      <c r="I258" s="20"/>
      <c r="J258" s="20"/>
      <c r="K258" s="3"/>
    </row>
    <row r="259" spans="1:11" ht="11.25">
      <c r="A259" s="22"/>
      <c r="B259" s="22">
        <f aca="true" t="shared" si="18" ref="B259:B267">IF(B258=0,B257+1,B258+1)</f>
        <v>213</v>
      </c>
      <c r="C259" s="23" t="s">
        <v>82</v>
      </c>
      <c r="D259" s="23" t="s">
        <v>24</v>
      </c>
      <c r="E259" s="23" t="s">
        <v>25</v>
      </c>
      <c r="F259" s="22" t="s">
        <v>47</v>
      </c>
      <c r="G259" s="22" t="s">
        <v>114</v>
      </c>
      <c r="H259" s="22" t="s">
        <v>312</v>
      </c>
      <c r="I259" s="22">
        <v>48</v>
      </c>
      <c r="J259" s="22"/>
      <c r="K259" s="3"/>
    </row>
    <row r="260" spans="1:11" ht="11.25">
      <c r="A260" s="22"/>
      <c r="B260" s="22">
        <f t="shared" si="18"/>
        <v>214</v>
      </c>
      <c r="C260" s="23" t="s">
        <v>159</v>
      </c>
      <c r="D260" s="23" t="s">
        <v>24</v>
      </c>
      <c r="E260" s="23" t="s">
        <v>25</v>
      </c>
      <c r="F260" s="22" t="s">
        <v>158</v>
      </c>
      <c r="G260" s="22"/>
      <c r="H260" s="22" t="s">
        <v>54</v>
      </c>
      <c r="I260" s="22">
        <v>40</v>
      </c>
      <c r="J260" s="22"/>
      <c r="K260" s="3"/>
    </row>
    <row r="261" spans="1:11" ht="11.25">
      <c r="A261" s="22"/>
      <c r="B261" s="22">
        <f t="shared" si="18"/>
        <v>215</v>
      </c>
      <c r="C261" s="23" t="s">
        <v>82</v>
      </c>
      <c r="D261" s="23"/>
      <c r="E261" s="23" t="s">
        <v>25</v>
      </c>
      <c r="F261" s="22" t="s">
        <v>146</v>
      </c>
      <c r="G261" s="22"/>
      <c r="H261" s="22" t="s">
        <v>56</v>
      </c>
      <c r="I261" s="22">
        <v>18</v>
      </c>
      <c r="J261" s="22"/>
      <c r="K261" s="3"/>
    </row>
    <row r="262" spans="1:11" ht="11.25">
      <c r="A262" s="22"/>
      <c r="B262" s="22">
        <f t="shared" si="18"/>
        <v>216</v>
      </c>
      <c r="C262" s="23" t="s">
        <v>159</v>
      </c>
      <c r="D262" s="23"/>
      <c r="E262" s="23"/>
      <c r="F262" s="22" t="s">
        <v>14</v>
      </c>
      <c r="G262" s="22"/>
      <c r="H262" s="22" t="s">
        <v>55</v>
      </c>
      <c r="I262" s="22">
        <v>14</v>
      </c>
      <c r="J262" s="22"/>
      <c r="K262" s="3"/>
    </row>
    <row r="263" spans="1:11" ht="11.25">
      <c r="A263" s="22"/>
      <c r="B263" s="22">
        <f t="shared" si="18"/>
        <v>217</v>
      </c>
      <c r="C263" s="23" t="s">
        <v>159</v>
      </c>
      <c r="D263" s="23"/>
      <c r="E263" s="23"/>
      <c r="F263" s="22" t="s">
        <v>75</v>
      </c>
      <c r="G263" s="22"/>
      <c r="H263" s="22" t="s">
        <v>55</v>
      </c>
      <c r="I263" s="22">
        <v>11</v>
      </c>
      <c r="J263" s="22"/>
      <c r="K263" s="3"/>
    </row>
    <row r="264" spans="1:11" ht="11.25">
      <c r="A264" s="22"/>
      <c r="B264" s="22">
        <f t="shared" si="18"/>
        <v>218</v>
      </c>
      <c r="C264" s="23" t="s">
        <v>159</v>
      </c>
      <c r="D264" s="23"/>
      <c r="E264" s="23"/>
      <c r="F264" s="22" t="s">
        <v>52</v>
      </c>
      <c r="G264" s="22"/>
      <c r="H264" s="22" t="s">
        <v>55</v>
      </c>
      <c r="I264" s="22">
        <v>8</v>
      </c>
      <c r="J264" s="22"/>
      <c r="K264" s="3"/>
    </row>
    <row r="265" spans="1:11" ht="11.25">
      <c r="A265" s="22"/>
      <c r="B265" s="22">
        <f t="shared" si="18"/>
        <v>219</v>
      </c>
      <c r="C265" s="23" t="s">
        <v>159</v>
      </c>
      <c r="D265" s="23"/>
      <c r="E265" s="23"/>
      <c r="F265" s="22" t="s">
        <v>15</v>
      </c>
      <c r="G265" s="22"/>
      <c r="H265" s="22" t="s">
        <v>55</v>
      </c>
      <c r="I265" s="22">
        <v>6</v>
      </c>
      <c r="J265" s="22"/>
      <c r="K265" s="3"/>
    </row>
    <row r="266" spans="1:11" ht="11.25">
      <c r="A266" s="22"/>
      <c r="B266" s="22">
        <f t="shared" si="18"/>
        <v>220</v>
      </c>
      <c r="C266" s="23" t="s">
        <v>82</v>
      </c>
      <c r="D266" s="23"/>
      <c r="E266" s="23"/>
      <c r="F266" s="22" t="s">
        <v>139</v>
      </c>
      <c r="G266" s="22"/>
      <c r="H266" s="22" t="s">
        <v>56</v>
      </c>
      <c r="I266" s="22">
        <v>1</v>
      </c>
      <c r="J266" s="22"/>
      <c r="K266" s="3"/>
    </row>
    <row r="267" spans="1:11" ht="11.25">
      <c r="A267" s="22"/>
      <c r="B267" s="22">
        <f t="shared" si="18"/>
        <v>221</v>
      </c>
      <c r="C267" s="23" t="s">
        <v>159</v>
      </c>
      <c r="D267" s="23" t="s">
        <v>24</v>
      </c>
      <c r="E267" s="23" t="s">
        <v>25</v>
      </c>
      <c r="F267" s="22" t="s">
        <v>136</v>
      </c>
      <c r="G267" s="22"/>
      <c r="H267" s="22" t="s">
        <v>69</v>
      </c>
      <c r="I267" s="22">
        <v>68</v>
      </c>
      <c r="J267" s="22"/>
      <c r="K267" s="3"/>
    </row>
    <row r="268" spans="1:11" ht="11.25">
      <c r="A268" s="22"/>
      <c r="B268" s="22"/>
      <c r="C268" s="23"/>
      <c r="D268" s="23"/>
      <c r="E268" s="23"/>
      <c r="F268" s="22"/>
      <c r="G268" s="22"/>
      <c r="H268" s="22"/>
      <c r="I268" s="22"/>
      <c r="J268" s="22"/>
      <c r="K268" s="3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Q106"/>
  <sheetViews>
    <sheetView workbookViewId="0" topLeftCell="A34">
      <selection activeCell="P2" sqref="P2"/>
    </sheetView>
  </sheetViews>
  <sheetFormatPr defaultColWidth="9.140625" defaultRowHeight="12"/>
  <cols>
    <col min="1" max="3" width="4.140625" style="0" customWidth="1"/>
    <col min="4" max="5" width="4.140625" style="0" hidden="1" customWidth="1"/>
    <col min="6" max="6" width="4.140625" style="0" customWidth="1"/>
    <col min="7" max="8" width="4.140625" style="0" hidden="1" customWidth="1"/>
    <col min="9" max="10" width="4.140625" style="0" customWidth="1"/>
    <col min="11" max="11" width="6.8515625" style="0" customWidth="1"/>
    <col min="12" max="12" width="5.421875" style="0" customWidth="1"/>
    <col min="13" max="13" width="4.421875" style="0" customWidth="1"/>
    <col min="14" max="14" width="4.140625" style="0" customWidth="1"/>
    <col min="15" max="15" width="8.57421875" style="0" customWidth="1"/>
    <col min="16" max="16" width="4.140625" style="0" customWidth="1"/>
  </cols>
  <sheetData>
    <row r="1" spans="1:5" ht="11.25">
      <c r="A1" t="s">
        <v>236</v>
      </c>
      <c r="C1" s="2"/>
      <c r="D1" s="2"/>
      <c r="E1" s="2"/>
    </row>
    <row r="2" spans="1:16" ht="12" thickBot="1">
      <c r="A2" s="1" t="s">
        <v>168</v>
      </c>
      <c r="B2" s="3"/>
      <c r="C2" s="6"/>
      <c r="D2" s="6"/>
      <c r="E2" s="6"/>
      <c r="F2" s="3"/>
      <c r="G2" s="1"/>
      <c r="H2" s="1"/>
      <c r="I2" s="3"/>
      <c r="J2" s="1"/>
      <c r="K2" s="3"/>
      <c r="L2" s="3"/>
      <c r="M2" s="3"/>
      <c r="N2" s="1"/>
      <c r="P2" s="3"/>
    </row>
    <row r="3" spans="1:16" ht="12" thickBot="1">
      <c r="A3" s="9">
        <f>SUM($B:$B)</f>
        <v>221</v>
      </c>
      <c r="B3" t="s">
        <v>300</v>
      </c>
      <c r="J3" s="9">
        <f>MAX(TraduzioneCadrezzate!$A:$A)</f>
        <v>43</v>
      </c>
      <c r="K3" t="s">
        <v>301</v>
      </c>
      <c r="N3" s="10">
        <f>$A3/$J3</f>
        <v>5.1395348837209305</v>
      </c>
      <c r="O3" t="s">
        <v>302</v>
      </c>
      <c r="P3" s="15"/>
    </row>
    <row r="4" spans="1:17" ht="12" thickBot="1">
      <c r="A4" s="10">
        <f>SUM(TraduzioneCadrezzate!$I:$I)/$A$3</f>
        <v>20.959276018099548</v>
      </c>
      <c r="B4" t="s">
        <v>303</v>
      </c>
      <c r="J4" s="9">
        <f>MAX(TraduzioneCadrezzate!$I:$I)</f>
        <v>68</v>
      </c>
      <c r="K4" t="s">
        <v>304</v>
      </c>
      <c r="N4" s="11">
        <f>COUNTIF(TraduzioneCadrezzate!$C:$C,"M")</f>
        <v>109</v>
      </c>
      <c r="O4" t="s">
        <v>305</v>
      </c>
      <c r="P4" s="11">
        <f>COUNTIF(TraduzioneCadrezzate!$C:$C,"F")</f>
        <v>112</v>
      </c>
      <c r="Q4" t="s">
        <v>306</v>
      </c>
    </row>
    <row r="5" ht="11.25">
      <c r="A5" t="s">
        <v>307</v>
      </c>
    </row>
    <row r="6" spans="1:12" ht="12" thickBot="1">
      <c r="A6" s="12" t="s">
        <v>12</v>
      </c>
      <c r="B6" s="13" t="s">
        <v>308</v>
      </c>
      <c r="C6" s="13" t="s">
        <v>309</v>
      </c>
      <c r="D6" s="13"/>
      <c r="E6" s="13"/>
      <c r="F6" s="13" t="s">
        <v>310</v>
      </c>
      <c r="G6" s="13"/>
      <c r="H6" s="13"/>
      <c r="L6" t="s">
        <v>311</v>
      </c>
    </row>
    <row r="7" spans="1:8" ht="11.25">
      <c r="A7" s="14">
        <v>0</v>
      </c>
      <c r="B7" s="14">
        <f>COUNTIF(TraduzioneCadrezzate!$I:$I,A7)</f>
        <v>8</v>
      </c>
      <c r="C7" s="14">
        <f aca="true" t="shared" si="0" ref="C7:C38">IF(MOD($A7,5)=0,SUM($B7:$B11),0)</f>
        <v>30</v>
      </c>
      <c r="D7" s="14">
        <v>0</v>
      </c>
      <c r="E7" s="14">
        <f>$C7</f>
        <v>30</v>
      </c>
      <c r="F7" s="14">
        <f aca="true" t="shared" si="1" ref="F7:F38">IF(MOD($A7,10)=0,SUM($B7:$B16),0)</f>
        <v>58</v>
      </c>
      <c r="G7" s="14">
        <v>0</v>
      </c>
      <c r="H7" s="14">
        <f>$F7</f>
        <v>58</v>
      </c>
    </row>
    <row r="8" spans="1:8" ht="11.25">
      <c r="A8" s="14">
        <f aca="true" t="shared" si="2" ref="A8:A39">A7+1</f>
        <v>1</v>
      </c>
      <c r="B8" s="14">
        <f>COUNTIF(TraduzioneCadrezzate!$I:$I,A8)</f>
        <v>8</v>
      </c>
      <c r="C8" s="14">
        <f t="shared" si="0"/>
        <v>0</v>
      </c>
      <c r="D8" s="14">
        <f aca="true" t="shared" si="3" ref="D8:D26">D7+5</f>
        <v>5</v>
      </c>
      <c r="E8" s="14">
        <f>$C$12</f>
        <v>28</v>
      </c>
      <c r="F8" s="14">
        <f t="shared" si="1"/>
        <v>0</v>
      </c>
      <c r="G8" s="14">
        <f aca="true" t="shared" si="4" ref="G8:G16">G7+10</f>
        <v>10</v>
      </c>
      <c r="H8" s="14">
        <f>$F$17</f>
        <v>61</v>
      </c>
    </row>
    <row r="9" spans="1:8" ht="11.25">
      <c r="A9" s="14">
        <f t="shared" si="2"/>
        <v>2</v>
      </c>
      <c r="B9" s="14">
        <f>COUNTIF(TraduzioneCadrezzate!$I:$I,A9)</f>
        <v>5</v>
      </c>
      <c r="C9" s="14">
        <f t="shared" si="0"/>
        <v>0</v>
      </c>
      <c r="D9" s="14">
        <f t="shared" si="3"/>
        <v>10</v>
      </c>
      <c r="E9" s="14">
        <f>$C$17</f>
        <v>28</v>
      </c>
      <c r="F9" s="14">
        <f t="shared" si="1"/>
        <v>0</v>
      </c>
      <c r="G9" s="14">
        <f t="shared" si="4"/>
        <v>20</v>
      </c>
      <c r="H9" s="14">
        <f>$F$27</f>
        <v>46</v>
      </c>
    </row>
    <row r="10" spans="1:8" ht="11.25">
      <c r="A10" s="14">
        <f t="shared" si="2"/>
        <v>3</v>
      </c>
      <c r="B10" s="14">
        <f>COUNTIF(TraduzioneCadrezzate!$I:$I,A10)</f>
        <v>7</v>
      </c>
      <c r="C10" s="14">
        <f t="shared" si="0"/>
        <v>0</v>
      </c>
      <c r="D10" s="14">
        <f t="shared" si="3"/>
        <v>15</v>
      </c>
      <c r="E10" s="14">
        <f>$C$22</f>
        <v>33</v>
      </c>
      <c r="F10" s="14">
        <f t="shared" si="1"/>
        <v>0</v>
      </c>
      <c r="G10" s="14">
        <f t="shared" si="4"/>
        <v>30</v>
      </c>
      <c r="H10" s="14">
        <f>$F$37</f>
        <v>22</v>
      </c>
    </row>
    <row r="11" spans="1:8" ht="11.25">
      <c r="A11" s="14">
        <f t="shared" si="2"/>
        <v>4</v>
      </c>
      <c r="B11" s="14">
        <f>COUNTIF(TraduzioneCadrezzate!$I:$I,A11)</f>
        <v>2</v>
      </c>
      <c r="C11" s="14">
        <f t="shared" si="0"/>
        <v>0</v>
      </c>
      <c r="D11" s="14">
        <f t="shared" si="3"/>
        <v>20</v>
      </c>
      <c r="E11" s="14">
        <f>$C$27</f>
        <v>30</v>
      </c>
      <c r="F11" s="14">
        <f t="shared" si="1"/>
        <v>0</v>
      </c>
      <c r="G11" s="14">
        <f t="shared" si="4"/>
        <v>40</v>
      </c>
      <c r="H11" s="14">
        <f>$F$47</f>
        <v>17</v>
      </c>
    </row>
    <row r="12" spans="1:8" ht="11.25">
      <c r="A12" s="14">
        <f t="shared" si="2"/>
        <v>5</v>
      </c>
      <c r="B12" s="14">
        <f>COUNTIF(TraduzioneCadrezzate!$I:$I,A12)</f>
        <v>6</v>
      </c>
      <c r="C12" s="14">
        <f t="shared" si="0"/>
        <v>28</v>
      </c>
      <c r="D12" s="14">
        <f t="shared" si="3"/>
        <v>25</v>
      </c>
      <c r="E12" s="14">
        <f>$C$32</f>
        <v>16</v>
      </c>
      <c r="F12" s="14">
        <f t="shared" si="1"/>
        <v>0</v>
      </c>
      <c r="G12" s="14">
        <f t="shared" si="4"/>
        <v>50</v>
      </c>
      <c r="H12" s="14">
        <f>$F$57</f>
        <v>9</v>
      </c>
    </row>
    <row r="13" spans="1:8" ht="11.25">
      <c r="A13" s="14">
        <f t="shared" si="2"/>
        <v>6</v>
      </c>
      <c r="B13" s="14">
        <f>COUNTIF(TraduzioneCadrezzate!$I:$I,A13)</f>
        <v>8</v>
      </c>
      <c r="C13" s="14">
        <f t="shared" si="0"/>
        <v>0</v>
      </c>
      <c r="D13" s="14">
        <f t="shared" si="3"/>
        <v>30</v>
      </c>
      <c r="E13" s="14">
        <f>$C$37</f>
        <v>15</v>
      </c>
      <c r="F13" s="14">
        <f t="shared" si="1"/>
        <v>0</v>
      </c>
      <c r="G13" s="14">
        <f t="shared" si="4"/>
        <v>60</v>
      </c>
      <c r="H13" s="14">
        <f>$F$67</f>
        <v>8</v>
      </c>
    </row>
    <row r="14" spans="1:8" ht="11.25">
      <c r="A14" s="14">
        <f t="shared" si="2"/>
        <v>7</v>
      </c>
      <c r="B14" s="14">
        <f>COUNTIF(TraduzioneCadrezzate!$I:$I,A14)</f>
        <v>5</v>
      </c>
      <c r="C14" s="14">
        <f t="shared" si="0"/>
        <v>0</v>
      </c>
      <c r="D14" s="14">
        <f t="shared" si="3"/>
        <v>35</v>
      </c>
      <c r="E14" s="14">
        <f>$C$42</f>
        <v>7</v>
      </c>
      <c r="F14" s="14">
        <f t="shared" si="1"/>
        <v>0</v>
      </c>
      <c r="G14" s="14">
        <f t="shared" si="4"/>
        <v>70</v>
      </c>
      <c r="H14" s="14">
        <f>$F$77</f>
        <v>0</v>
      </c>
    </row>
    <row r="15" spans="1:8" ht="11.25">
      <c r="A15" s="14">
        <f t="shared" si="2"/>
        <v>8</v>
      </c>
      <c r="B15" s="14">
        <f>COUNTIF(TraduzioneCadrezzate!$I:$I,A15)</f>
        <v>5</v>
      </c>
      <c r="C15" s="14">
        <f t="shared" si="0"/>
        <v>0</v>
      </c>
      <c r="D15" s="14">
        <f t="shared" si="3"/>
        <v>40</v>
      </c>
      <c r="E15" s="14">
        <f>$C$47</f>
        <v>12</v>
      </c>
      <c r="F15" s="14">
        <f t="shared" si="1"/>
        <v>0</v>
      </c>
      <c r="G15" s="14">
        <f t="shared" si="4"/>
        <v>80</v>
      </c>
      <c r="H15" s="14">
        <f>$F$87</f>
        <v>0</v>
      </c>
    </row>
    <row r="16" spans="1:8" ht="11.25">
      <c r="A16" s="14">
        <f t="shared" si="2"/>
        <v>9</v>
      </c>
      <c r="B16" s="14">
        <f>COUNTIF(TraduzioneCadrezzate!$I:$I,A16)</f>
        <v>4</v>
      </c>
      <c r="C16" s="14">
        <f t="shared" si="0"/>
        <v>0</v>
      </c>
      <c r="D16" s="14">
        <f t="shared" si="3"/>
        <v>45</v>
      </c>
      <c r="E16" s="14">
        <f>$C$52</f>
        <v>5</v>
      </c>
      <c r="F16" s="14">
        <f t="shared" si="1"/>
        <v>0</v>
      </c>
      <c r="G16" s="14">
        <f t="shared" si="4"/>
        <v>90</v>
      </c>
      <c r="H16" s="14">
        <f>$F$97</f>
        <v>0</v>
      </c>
    </row>
    <row r="17" spans="1:8" ht="11.25">
      <c r="A17" s="14">
        <f t="shared" si="2"/>
        <v>10</v>
      </c>
      <c r="B17" s="14">
        <f>COUNTIF(TraduzioneCadrezzate!$I:$I,A17)</f>
        <v>7</v>
      </c>
      <c r="C17" s="14">
        <f t="shared" si="0"/>
        <v>28</v>
      </c>
      <c r="D17" s="14">
        <f t="shared" si="3"/>
        <v>50</v>
      </c>
      <c r="E17" s="14">
        <f>$C$57</f>
        <v>5</v>
      </c>
      <c r="F17" s="14">
        <f t="shared" si="1"/>
        <v>61</v>
      </c>
      <c r="G17" s="14"/>
      <c r="H17" s="14"/>
    </row>
    <row r="18" spans="1:8" ht="11.25">
      <c r="A18" s="14">
        <f t="shared" si="2"/>
        <v>11</v>
      </c>
      <c r="B18" s="14">
        <f>COUNTIF(TraduzioneCadrezzate!$I:$I,A18)</f>
        <v>4</v>
      </c>
      <c r="C18" s="14">
        <f t="shared" si="0"/>
        <v>0</v>
      </c>
      <c r="D18" s="14">
        <f t="shared" si="3"/>
        <v>55</v>
      </c>
      <c r="E18" s="14">
        <f>$C$62</f>
        <v>4</v>
      </c>
      <c r="F18" s="14">
        <f t="shared" si="1"/>
        <v>0</v>
      </c>
      <c r="G18" s="14"/>
      <c r="H18" s="14"/>
    </row>
    <row r="19" spans="1:8" ht="11.25">
      <c r="A19" s="14">
        <f t="shared" si="2"/>
        <v>12</v>
      </c>
      <c r="B19" s="14">
        <f>COUNTIF(TraduzioneCadrezzate!$I:$I,A19)</f>
        <v>9</v>
      </c>
      <c r="C19" s="14">
        <f t="shared" si="0"/>
        <v>0</v>
      </c>
      <c r="D19" s="14">
        <f t="shared" si="3"/>
        <v>60</v>
      </c>
      <c r="E19" s="14">
        <f>$C$67</f>
        <v>6</v>
      </c>
      <c r="F19" s="14">
        <f t="shared" si="1"/>
        <v>0</v>
      </c>
      <c r="G19" s="14"/>
      <c r="H19" s="14"/>
    </row>
    <row r="20" spans="1:8" ht="11.25">
      <c r="A20" s="14">
        <f t="shared" si="2"/>
        <v>13</v>
      </c>
      <c r="B20" s="14">
        <f>COUNTIF(TraduzioneCadrezzate!$I:$I,A20)</f>
        <v>1</v>
      </c>
      <c r="C20" s="14">
        <f t="shared" si="0"/>
        <v>0</v>
      </c>
      <c r="D20" s="14">
        <f t="shared" si="3"/>
        <v>65</v>
      </c>
      <c r="E20" s="14">
        <f>$C$72</f>
        <v>2</v>
      </c>
      <c r="F20" s="14">
        <f t="shared" si="1"/>
        <v>0</v>
      </c>
      <c r="G20" s="14"/>
      <c r="H20" s="14"/>
    </row>
    <row r="21" spans="1:8" ht="11.25">
      <c r="A21" s="14">
        <f t="shared" si="2"/>
        <v>14</v>
      </c>
      <c r="B21" s="14">
        <f>COUNTIF(TraduzioneCadrezzate!$I:$I,A21)</f>
        <v>7</v>
      </c>
      <c r="C21" s="14">
        <f t="shared" si="0"/>
        <v>0</v>
      </c>
      <c r="D21" s="14">
        <f t="shared" si="3"/>
        <v>70</v>
      </c>
      <c r="E21" s="14">
        <f>$C$77</f>
        <v>0</v>
      </c>
      <c r="F21" s="14">
        <f t="shared" si="1"/>
        <v>0</v>
      </c>
      <c r="G21" s="14"/>
      <c r="H21" s="14"/>
    </row>
    <row r="22" spans="1:8" ht="11.25">
      <c r="A22" s="14">
        <f t="shared" si="2"/>
        <v>15</v>
      </c>
      <c r="B22" s="14">
        <f>COUNTIF(TraduzioneCadrezzate!$I:$I,A22)</f>
        <v>7</v>
      </c>
      <c r="C22" s="14">
        <f t="shared" si="0"/>
        <v>33</v>
      </c>
      <c r="D22" s="14">
        <f t="shared" si="3"/>
        <v>75</v>
      </c>
      <c r="E22" s="14">
        <f>$C$82</f>
        <v>0</v>
      </c>
      <c r="F22" s="14">
        <f t="shared" si="1"/>
        <v>0</v>
      </c>
      <c r="G22" s="14"/>
      <c r="H22" s="14"/>
    </row>
    <row r="23" spans="1:8" ht="11.25">
      <c r="A23" s="14">
        <f t="shared" si="2"/>
        <v>16</v>
      </c>
      <c r="B23" s="14">
        <f>COUNTIF(TraduzioneCadrezzate!$I:$I,A23)</f>
        <v>11</v>
      </c>
      <c r="C23" s="14">
        <f t="shared" si="0"/>
        <v>0</v>
      </c>
      <c r="D23" s="14">
        <f t="shared" si="3"/>
        <v>80</v>
      </c>
      <c r="E23" s="14">
        <f>$C$87</f>
        <v>0</v>
      </c>
      <c r="F23" s="14">
        <f t="shared" si="1"/>
        <v>0</v>
      </c>
      <c r="G23" s="14"/>
      <c r="H23" s="14"/>
    </row>
    <row r="24" spans="1:8" ht="11.25">
      <c r="A24" s="14">
        <f t="shared" si="2"/>
        <v>17</v>
      </c>
      <c r="B24" s="14">
        <f>COUNTIF(TraduzioneCadrezzate!$I:$I,A24)</f>
        <v>7</v>
      </c>
      <c r="C24" s="14">
        <f t="shared" si="0"/>
        <v>0</v>
      </c>
      <c r="D24" s="14">
        <f t="shared" si="3"/>
        <v>85</v>
      </c>
      <c r="E24" s="14">
        <f>$C$92</f>
        <v>0</v>
      </c>
      <c r="F24" s="14">
        <f t="shared" si="1"/>
        <v>0</v>
      </c>
      <c r="G24" s="14"/>
      <c r="H24" s="14"/>
    </row>
    <row r="25" spans="1:8" ht="11.25">
      <c r="A25" s="14">
        <f t="shared" si="2"/>
        <v>18</v>
      </c>
      <c r="B25" s="14">
        <f>COUNTIF(TraduzioneCadrezzate!$I:$I,A25)</f>
        <v>6</v>
      </c>
      <c r="C25" s="14">
        <f t="shared" si="0"/>
        <v>0</v>
      </c>
      <c r="D25" s="14">
        <f t="shared" si="3"/>
        <v>90</v>
      </c>
      <c r="E25" s="14">
        <f>$C$97</f>
        <v>0</v>
      </c>
      <c r="F25" s="14">
        <f t="shared" si="1"/>
        <v>0</v>
      </c>
      <c r="G25" s="14"/>
      <c r="H25" s="14"/>
    </row>
    <row r="26" spans="1:8" ht="11.25">
      <c r="A26" s="14">
        <f t="shared" si="2"/>
        <v>19</v>
      </c>
      <c r="B26" s="14">
        <f>COUNTIF(TraduzioneCadrezzate!$I:$I,A26)</f>
        <v>2</v>
      </c>
      <c r="C26" s="14">
        <f t="shared" si="0"/>
        <v>0</v>
      </c>
      <c r="D26" s="14">
        <f t="shared" si="3"/>
        <v>95</v>
      </c>
      <c r="E26" s="14">
        <f>$C$102</f>
        <v>0</v>
      </c>
      <c r="F26" s="14">
        <f t="shared" si="1"/>
        <v>0</v>
      </c>
      <c r="G26" s="14"/>
      <c r="H26" s="14"/>
    </row>
    <row r="27" spans="1:8" ht="11.25">
      <c r="A27" s="14">
        <f t="shared" si="2"/>
        <v>20</v>
      </c>
      <c r="B27" s="14">
        <f>COUNTIF(TraduzioneCadrezzate!$I:$I,A27)</f>
        <v>8</v>
      </c>
      <c r="C27" s="14">
        <f t="shared" si="0"/>
        <v>30</v>
      </c>
      <c r="D27" s="14"/>
      <c r="E27" s="14"/>
      <c r="F27" s="14">
        <f t="shared" si="1"/>
        <v>46</v>
      </c>
      <c r="G27" s="14"/>
      <c r="H27" s="14"/>
    </row>
    <row r="28" spans="1:8" ht="11.25">
      <c r="A28" s="14">
        <f t="shared" si="2"/>
        <v>21</v>
      </c>
      <c r="B28" s="14">
        <f>COUNTIF(TraduzioneCadrezzate!$I:$I,A28)</f>
        <v>2</v>
      </c>
      <c r="C28" s="14">
        <f t="shared" si="0"/>
        <v>0</v>
      </c>
      <c r="D28" s="14"/>
      <c r="E28" s="14"/>
      <c r="F28" s="14">
        <f t="shared" si="1"/>
        <v>0</v>
      </c>
      <c r="G28" s="14"/>
      <c r="H28" s="14"/>
    </row>
    <row r="29" spans="1:8" ht="11.25">
      <c r="A29" s="14">
        <f t="shared" si="2"/>
        <v>22</v>
      </c>
      <c r="B29" s="14">
        <f>COUNTIF(TraduzioneCadrezzate!$I:$I,A29)</f>
        <v>9</v>
      </c>
      <c r="C29" s="14">
        <f t="shared" si="0"/>
        <v>0</v>
      </c>
      <c r="D29" s="14"/>
      <c r="E29" s="14"/>
      <c r="F29" s="14">
        <f t="shared" si="1"/>
        <v>0</v>
      </c>
      <c r="G29" s="14"/>
      <c r="H29" s="14"/>
    </row>
    <row r="30" spans="1:8" ht="11.25">
      <c r="A30" s="14">
        <f t="shared" si="2"/>
        <v>23</v>
      </c>
      <c r="B30" s="14">
        <f>COUNTIF(TraduzioneCadrezzate!$I:$I,A30)</f>
        <v>2</v>
      </c>
      <c r="C30" s="14">
        <f t="shared" si="0"/>
        <v>0</v>
      </c>
      <c r="D30" s="14"/>
      <c r="E30" s="14"/>
      <c r="F30" s="14">
        <f t="shared" si="1"/>
        <v>0</v>
      </c>
      <c r="G30" s="14"/>
      <c r="H30" s="14"/>
    </row>
    <row r="31" spans="1:8" ht="11.25">
      <c r="A31" s="14">
        <f t="shared" si="2"/>
        <v>24</v>
      </c>
      <c r="B31" s="14">
        <f>COUNTIF(TraduzioneCadrezzate!$I:$I,A31)</f>
        <v>9</v>
      </c>
      <c r="C31" s="14">
        <f t="shared" si="0"/>
        <v>0</v>
      </c>
      <c r="D31" s="14"/>
      <c r="E31" s="14"/>
      <c r="F31" s="14">
        <f t="shared" si="1"/>
        <v>0</v>
      </c>
      <c r="G31" s="14"/>
      <c r="H31" s="14"/>
    </row>
    <row r="32" spans="1:8" ht="11.25">
      <c r="A32" s="14">
        <f t="shared" si="2"/>
        <v>25</v>
      </c>
      <c r="B32" s="14">
        <f>COUNTIF(TraduzioneCadrezzate!$I:$I,A32)</f>
        <v>1</v>
      </c>
      <c r="C32" s="14">
        <f t="shared" si="0"/>
        <v>16</v>
      </c>
      <c r="D32" s="14"/>
      <c r="E32" s="14"/>
      <c r="F32" s="14">
        <f t="shared" si="1"/>
        <v>0</v>
      </c>
      <c r="G32" s="14"/>
      <c r="H32" s="14"/>
    </row>
    <row r="33" spans="1:8" ht="11.25">
      <c r="A33" s="14">
        <f t="shared" si="2"/>
        <v>26</v>
      </c>
      <c r="B33" s="14">
        <f>COUNTIF(TraduzioneCadrezzate!$I:$I,A33)</f>
        <v>2</v>
      </c>
      <c r="C33" s="14">
        <f t="shared" si="0"/>
        <v>0</v>
      </c>
      <c r="D33" s="14"/>
      <c r="E33" s="14"/>
      <c r="F33" s="14">
        <f t="shared" si="1"/>
        <v>0</v>
      </c>
      <c r="G33" s="14"/>
      <c r="H33" s="14"/>
    </row>
    <row r="34" spans="1:8" ht="11.25">
      <c r="A34" s="14">
        <f t="shared" si="2"/>
        <v>27</v>
      </c>
      <c r="B34" s="14">
        <f>COUNTIF(TraduzioneCadrezzate!$I:$I,A34)</f>
        <v>9</v>
      </c>
      <c r="C34" s="14">
        <f t="shared" si="0"/>
        <v>0</v>
      </c>
      <c r="D34" s="14"/>
      <c r="E34" s="14"/>
      <c r="F34" s="14">
        <f t="shared" si="1"/>
        <v>0</v>
      </c>
      <c r="G34" s="14"/>
      <c r="H34" s="14"/>
    </row>
    <row r="35" spans="1:8" ht="11.25">
      <c r="A35" s="14">
        <f t="shared" si="2"/>
        <v>28</v>
      </c>
      <c r="B35" s="14">
        <f>COUNTIF(TraduzioneCadrezzate!$I:$I,A35)</f>
        <v>2</v>
      </c>
      <c r="C35" s="14">
        <f t="shared" si="0"/>
        <v>0</v>
      </c>
      <c r="D35" s="14"/>
      <c r="E35" s="14"/>
      <c r="F35" s="14">
        <f t="shared" si="1"/>
        <v>0</v>
      </c>
      <c r="G35" s="14"/>
      <c r="H35" s="14"/>
    </row>
    <row r="36" spans="1:8" ht="11.25">
      <c r="A36" s="14">
        <f t="shared" si="2"/>
        <v>29</v>
      </c>
      <c r="B36" s="14">
        <f>COUNTIF(TraduzioneCadrezzate!$I:$I,A36)</f>
        <v>2</v>
      </c>
      <c r="C36" s="14">
        <f t="shared" si="0"/>
        <v>0</v>
      </c>
      <c r="D36" s="14"/>
      <c r="E36" s="14"/>
      <c r="F36" s="14">
        <f t="shared" si="1"/>
        <v>0</v>
      </c>
      <c r="G36" s="14"/>
      <c r="H36" s="14"/>
    </row>
    <row r="37" spans="1:8" ht="11.25">
      <c r="A37" s="14">
        <f t="shared" si="2"/>
        <v>30</v>
      </c>
      <c r="B37" s="14">
        <f>COUNTIF(TraduzioneCadrezzate!$I:$I,A37)</f>
        <v>8</v>
      </c>
      <c r="C37" s="14">
        <f t="shared" si="0"/>
        <v>15</v>
      </c>
      <c r="D37" s="14"/>
      <c r="E37" s="14"/>
      <c r="F37" s="14">
        <f t="shared" si="1"/>
        <v>22</v>
      </c>
      <c r="G37" s="14"/>
      <c r="H37" s="14"/>
    </row>
    <row r="38" spans="1:8" ht="11.25">
      <c r="A38" s="14">
        <f t="shared" si="2"/>
        <v>31</v>
      </c>
      <c r="B38" s="14">
        <f>COUNTIF(TraduzioneCadrezzate!$I:$I,A38)</f>
        <v>0</v>
      </c>
      <c r="C38" s="14">
        <f t="shared" si="0"/>
        <v>0</v>
      </c>
      <c r="D38" s="14"/>
      <c r="E38" s="14"/>
      <c r="F38" s="14">
        <f t="shared" si="1"/>
        <v>0</v>
      </c>
      <c r="G38" s="14"/>
      <c r="H38" s="14"/>
    </row>
    <row r="39" spans="1:8" ht="11.25">
      <c r="A39" s="14">
        <f t="shared" si="2"/>
        <v>32</v>
      </c>
      <c r="B39" s="14">
        <f>COUNTIF(TraduzioneCadrezzate!$I:$I,A39)</f>
        <v>1</v>
      </c>
      <c r="C39" s="14">
        <f aca="true" t="shared" si="5" ref="C39:C70">IF(MOD($A39,5)=0,SUM($B39:$B43),0)</f>
        <v>0</v>
      </c>
      <c r="D39" s="14"/>
      <c r="E39" s="14"/>
      <c r="F39" s="14">
        <f aca="true" t="shared" si="6" ref="F39:F70">IF(MOD($A39,10)=0,SUM($B39:$B48),0)</f>
        <v>0</v>
      </c>
      <c r="G39" s="14"/>
      <c r="H39" s="14"/>
    </row>
    <row r="40" spans="1:8" ht="11.25">
      <c r="A40" s="14">
        <f aca="true" t="shared" si="7" ref="A40:A71">A39+1</f>
        <v>33</v>
      </c>
      <c r="B40" s="14">
        <f>COUNTIF(TraduzioneCadrezzate!$I:$I,A40)</f>
        <v>4</v>
      </c>
      <c r="C40" s="14">
        <f t="shared" si="5"/>
        <v>0</v>
      </c>
      <c r="D40" s="14"/>
      <c r="E40" s="14"/>
      <c r="F40" s="14">
        <f t="shared" si="6"/>
        <v>0</v>
      </c>
      <c r="G40" s="14"/>
      <c r="H40" s="14"/>
    </row>
    <row r="41" spans="1:8" ht="11.25">
      <c r="A41" s="14">
        <f t="shared" si="7"/>
        <v>34</v>
      </c>
      <c r="B41" s="14">
        <f>COUNTIF(TraduzioneCadrezzate!$I:$I,A41)</f>
        <v>2</v>
      </c>
      <c r="C41" s="14">
        <f t="shared" si="5"/>
        <v>0</v>
      </c>
      <c r="D41" s="14"/>
      <c r="E41" s="14"/>
      <c r="F41" s="14">
        <f t="shared" si="6"/>
        <v>0</v>
      </c>
      <c r="G41" s="14"/>
      <c r="H41" s="14"/>
    </row>
    <row r="42" spans="1:8" ht="11.25">
      <c r="A42" s="14">
        <f t="shared" si="7"/>
        <v>35</v>
      </c>
      <c r="B42" s="14">
        <f>COUNTIF(TraduzioneCadrezzate!$I:$I,A42)</f>
        <v>0</v>
      </c>
      <c r="C42" s="14">
        <f t="shared" si="5"/>
        <v>7</v>
      </c>
      <c r="D42" s="14"/>
      <c r="E42" s="14"/>
      <c r="F42" s="14">
        <f t="shared" si="6"/>
        <v>0</v>
      </c>
      <c r="G42" s="14"/>
      <c r="H42" s="14"/>
    </row>
    <row r="43" spans="1:8" ht="11.25">
      <c r="A43" s="14">
        <f t="shared" si="7"/>
        <v>36</v>
      </c>
      <c r="B43" s="14">
        <f>COUNTIF(TraduzioneCadrezzate!$I:$I,A43)</f>
        <v>2</v>
      </c>
      <c r="C43" s="14">
        <f t="shared" si="5"/>
        <v>0</v>
      </c>
      <c r="D43" s="14"/>
      <c r="E43" s="14"/>
      <c r="F43" s="14">
        <f t="shared" si="6"/>
        <v>0</v>
      </c>
      <c r="G43" s="14"/>
      <c r="H43" s="14"/>
    </row>
    <row r="44" spans="1:8" ht="11.25">
      <c r="A44" s="14">
        <f t="shared" si="7"/>
        <v>37</v>
      </c>
      <c r="B44" s="14">
        <f>COUNTIF(TraduzioneCadrezzate!$I:$I,A44)</f>
        <v>2</v>
      </c>
      <c r="C44" s="14">
        <f t="shared" si="5"/>
        <v>0</v>
      </c>
      <c r="D44" s="14"/>
      <c r="E44" s="14"/>
      <c r="F44" s="14">
        <f t="shared" si="6"/>
        <v>0</v>
      </c>
      <c r="G44" s="14"/>
      <c r="H44" s="14"/>
    </row>
    <row r="45" spans="1:8" ht="11.25">
      <c r="A45" s="14">
        <f t="shared" si="7"/>
        <v>38</v>
      </c>
      <c r="B45" s="14">
        <f>COUNTIF(TraduzioneCadrezzate!$I:$I,A45)</f>
        <v>2</v>
      </c>
      <c r="C45" s="14">
        <f t="shared" si="5"/>
        <v>0</v>
      </c>
      <c r="D45" s="14"/>
      <c r="E45" s="14"/>
      <c r="F45" s="14">
        <f t="shared" si="6"/>
        <v>0</v>
      </c>
      <c r="G45" s="14"/>
      <c r="H45" s="14"/>
    </row>
    <row r="46" spans="1:8" ht="11.25">
      <c r="A46" s="14">
        <f t="shared" si="7"/>
        <v>39</v>
      </c>
      <c r="B46" s="14">
        <f>COUNTIF(TraduzioneCadrezzate!$I:$I,A46)</f>
        <v>1</v>
      </c>
      <c r="C46" s="14">
        <f t="shared" si="5"/>
        <v>0</v>
      </c>
      <c r="D46" s="14"/>
      <c r="E46" s="14"/>
      <c r="F46" s="14">
        <f t="shared" si="6"/>
        <v>0</v>
      </c>
      <c r="G46" s="14"/>
      <c r="H46" s="14"/>
    </row>
    <row r="47" spans="1:8" ht="11.25">
      <c r="A47" s="14">
        <f t="shared" si="7"/>
        <v>40</v>
      </c>
      <c r="B47" s="14">
        <f>COUNTIF(TraduzioneCadrezzate!$I:$I,A47)</f>
        <v>10</v>
      </c>
      <c r="C47" s="14">
        <f t="shared" si="5"/>
        <v>12</v>
      </c>
      <c r="D47" s="14"/>
      <c r="E47" s="14"/>
      <c r="F47" s="14">
        <f t="shared" si="6"/>
        <v>17</v>
      </c>
      <c r="G47" s="14"/>
      <c r="H47" s="14"/>
    </row>
    <row r="48" spans="1:8" ht="11.25">
      <c r="A48" s="14">
        <f t="shared" si="7"/>
        <v>41</v>
      </c>
      <c r="B48" s="14">
        <f>COUNTIF(TraduzioneCadrezzate!$I:$I,A48)</f>
        <v>0</v>
      </c>
      <c r="C48" s="14">
        <f t="shared" si="5"/>
        <v>0</v>
      </c>
      <c r="D48" s="14"/>
      <c r="E48" s="14"/>
      <c r="F48" s="14">
        <f t="shared" si="6"/>
        <v>0</v>
      </c>
      <c r="G48" s="14"/>
      <c r="H48" s="14"/>
    </row>
    <row r="49" spans="1:8" ht="11.25">
      <c r="A49" s="14">
        <f t="shared" si="7"/>
        <v>42</v>
      </c>
      <c r="B49" s="14">
        <f>COUNTIF(TraduzioneCadrezzate!$I:$I,A49)</f>
        <v>1</v>
      </c>
      <c r="C49" s="14">
        <f t="shared" si="5"/>
        <v>0</v>
      </c>
      <c r="D49" s="14"/>
      <c r="E49" s="14"/>
      <c r="F49" s="14">
        <f t="shared" si="6"/>
        <v>0</v>
      </c>
      <c r="G49" s="14"/>
      <c r="H49" s="14"/>
    </row>
    <row r="50" spans="1:8" ht="11.25">
      <c r="A50" s="14">
        <f t="shared" si="7"/>
        <v>43</v>
      </c>
      <c r="B50" s="14">
        <f>COUNTIF(TraduzioneCadrezzate!$I:$I,A50)</f>
        <v>0</v>
      </c>
      <c r="C50" s="14">
        <f t="shared" si="5"/>
        <v>0</v>
      </c>
      <c r="D50" s="14"/>
      <c r="E50" s="14"/>
      <c r="F50" s="14">
        <f t="shared" si="6"/>
        <v>0</v>
      </c>
      <c r="G50" s="14"/>
      <c r="H50" s="14"/>
    </row>
    <row r="51" spans="1:8" ht="11.25">
      <c r="A51" s="14">
        <f t="shared" si="7"/>
        <v>44</v>
      </c>
      <c r="B51" s="14">
        <f>COUNTIF(TraduzioneCadrezzate!$I:$I,A51)</f>
        <v>1</v>
      </c>
      <c r="C51" s="14">
        <f t="shared" si="5"/>
        <v>0</v>
      </c>
      <c r="D51" s="14"/>
      <c r="E51" s="14"/>
      <c r="F51" s="14">
        <f t="shared" si="6"/>
        <v>0</v>
      </c>
      <c r="G51" s="14"/>
      <c r="H51" s="14"/>
    </row>
    <row r="52" spans="1:8" ht="11.25">
      <c r="A52" s="14">
        <f t="shared" si="7"/>
        <v>45</v>
      </c>
      <c r="B52" s="14">
        <f>COUNTIF(TraduzioneCadrezzate!$I:$I,A52)</f>
        <v>0</v>
      </c>
      <c r="C52" s="14">
        <f t="shared" si="5"/>
        <v>5</v>
      </c>
      <c r="D52" s="14"/>
      <c r="E52" s="14"/>
      <c r="F52" s="14">
        <f t="shared" si="6"/>
        <v>0</v>
      </c>
      <c r="G52" s="14"/>
      <c r="H52" s="14"/>
    </row>
    <row r="53" spans="1:8" ht="11.25">
      <c r="A53" s="14">
        <f t="shared" si="7"/>
        <v>46</v>
      </c>
      <c r="B53" s="14">
        <f>COUNTIF(TraduzioneCadrezzate!$I:$I,A53)</f>
        <v>2</v>
      </c>
      <c r="C53" s="14">
        <f t="shared" si="5"/>
        <v>0</v>
      </c>
      <c r="D53" s="14"/>
      <c r="E53" s="14"/>
      <c r="F53" s="14">
        <f t="shared" si="6"/>
        <v>0</v>
      </c>
      <c r="G53" s="14"/>
      <c r="H53" s="14"/>
    </row>
    <row r="54" spans="1:8" ht="11.25">
      <c r="A54" s="14">
        <f t="shared" si="7"/>
        <v>47</v>
      </c>
      <c r="B54" s="14">
        <f>COUNTIF(TraduzioneCadrezzate!$I:$I,A54)</f>
        <v>0</v>
      </c>
      <c r="C54" s="14">
        <f t="shared" si="5"/>
        <v>0</v>
      </c>
      <c r="D54" s="14"/>
      <c r="E54" s="14"/>
      <c r="F54" s="14">
        <f t="shared" si="6"/>
        <v>0</v>
      </c>
      <c r="G54" s="14"/>
      <c r="H54" s="14"/>
    </row>
    <row r="55" spans="1:8" ht="11.25">
      <c r="A55" s="14">
        <f t="shared" si="7"/>
        <v>48</v>
      </c>
      <c r="B55" s="14">
        <f>COUNTIF(TraduzioneCadrezzate!$I:$I,A55)</f>
        <v>3</v>
      </c>
      <c r="C55" s="14">
        <f t="shared" si="5"/>
        <v>0</v>
      </c>
      <c r="D55" s="14"/>
      <c r="E55" s="14"/>
      <c r="F55" s="14">
        <f t="shared" si="6"/>
        <v>0</v>
      </c>
      <c r="G55" s="14"/>
      <c r="H55" s="14"/>
    </row>
    <row r="56" spans="1:8" ht="11.25">
      <c r="A56" s="14">
        <f t="shared" si="7"/>
        <v>49</v>
      </c>
      <c r="B56" s="14">
        <f>COUNTIF(TraduzioneCadrezzate!$I:$I,A56)</f>
        <v>0</v>
      </c>
      <c r="C56" s="14">
        <f t="shared" si="5"/>
        <v>0</v>
      </c>
      <c r="D56" s="14"/>
      <c r="E56" s="14"/>
      <c r="F56" s="14">
        <f t="shared" si="6"/>
        <v>0</v>
      </c>
      <c r="G56" s="14"/>
      <c r="H56" s="14"/>
    </row>
    <row r="57" spans="1:8" ht="11.25">
      <c r="A57" s="14">
        <f t="shared" si="7"/>
        <v>50</v>
      </c>
      <c r="B57" s="14">
        <f>COUNTIF(TraduzioneCadrezzate!$I:$I,A57)</f>
        <v>5</v>
      </c>
      <c r="C57" s="14">
        <f t="shared" si="5"/>
        <v>5</v>
      </c>
      <c r="D57" s="14"/>
      <c r="E57" s="14"/>
      <c r="F57" s="14">
        <f t="shared" si="6"/>
        <v>9</v>
      </c>
      <c r="G57" s="14"/>
      <c r="H57" s="14"/>
    </row>
    <row r="58" spans="1:8" ht="11.25">
      <c r="A58" s="14">
        <f t="shared" si="7"/>
        <v>51</v>
      </c>
      <c r="B58" s="14">
        <f>COUNTIF(TraduzioneCadrezzate!$I:$I,A58)</f>
        <v>0</v>
      </c>
      <c r="C58" s="14">
        <f t="shared" si="5"/>
        <v>0</v>
      </c>
      <c r="D58" s="14"/>
      <c r="E58" s="14"/>
      <c r="F58" s="14">
        <f t="shared" si="6"/>
        <v>0</v>
      </c>
      <c r="G58" s="14"/>
      <c r="H58" s="14"/>
    </row>
    <row r="59" spans="1:8" ht="11.25">
      <c r="A59" s="14">
        <f t="shared" si="7"/>
        <v>52</v>
      </c>
      <c r="B59" s="14">
        <f>COUNTIF(TraduzioneCadrezzate!$I:$I,A59)</f>
        <v>0</v>
      </c>
      <c r="C59" s="14">
        <f t="shared" si="5"/>
        <v>0</v>
      </c>
      <c r="D59" s="14"/>
      <c r="E59" s="14"/>
      <c r="F59" s="14">
        <f t="shared" si="6"/>
        <v>0</v>
      </c>
      <c r="G59" s="14"/>
      <c r="H59" s="14"/>
    </row>
    <row r="60" spans="1:8" ht="11.25">
      <c r="A60" s="14">
        <f t="shared" si="7"/>
        <v>53</v>
      </c>
      <c r="B60" s="14">
        <f>COUNTIF(TraduzioneCadrezzate!$I:$I,A60)</f>
        <v>0</v>
      </c>
      <c r="C60" s="14">
        <f t="shared" si="5"/>
        <v>0</v>
      </c>
      <c r="D60" s="14"/>
      <c r="E60" s="14"/>
      <c r="F60" s="14">
        <f t="shared" si="6"/>
        <v>0</v>
      </c>
      <c r="G60" s="14"/>
      <c r="H60" s="14"/>
    </row>
    <row r="61" spans="1:8" ht="11.25">
      <c r="A61" s="14">
        <f t="shared" si="7"/>
        <v>54</v>
      </c>
      <c r="B61" s="14">
        <f>COUNTIF(TraduzioneCadrezzate!$I:$I,A61)</f>
        <v>0</v>
      </c>
      <c r="C61" s="14">
        <f t="shared" si="5"/>
        <v>0</v>
      </c>
      <c r="D61" s="14"/>
      <c r="E61" s="14"/>
      <c r="F61" s="14">
        <f t="shared" si="6"/>
        <v>0</v>
      </c>
      <c r="G61" s="14"/>
      <c r="H61" s="14"/>
    </row>
    <row r="62" spans="1:8" ht="11.25">
      <c r="A62" s="14">
        <f t="shared" si="7"/>
        <v>55</v>
      </c>
      <c r="B62" s="14">
        <f>COUNTIF(TraduzioneCadrezzate!$I:$I,A62)</f>
        <v>3</v>
      </c>
      <c r="C62" s="14">
        <f t="shared" si="5"/>
        <v>4</v>
      </c>
      <c r="D62" s="14"/>
      <c r="E62" s="14"/>
      <c r="F62" s="14">
        <f t="shared" si="6"/>
        <v>0</v>
      </c>
      <c r="G62" s="14"/>
      <c r="H62" s="14"/>
    </row>
    <row r="63" spans="1:8" ht="11.25">
      <c r="A63" s="14">
        <f t="shared" si="7"/>
        <v>56</v>
      </c>
      <c r="B63" s="14">
        <f>COUNTIF(TraduzioneCadrezzate!$I:$I,A63)</f>
        <v>0</v>
      </c>
      <c r="C63" s="14">
        <f t="shared" si="5"/>
        <v>0</v>
      </c>
      <c r="D63" s="14"/>
      <c r="E63" s="14"/>
      <c r="F63" s="14">
        <f t="shared" si="6"/>
        <v>0</v>
      </c>
      <c r="G63" s="14"/>
      <c r="H63" s="14"/>
    </row>
    <row r="64" spans="1:8" ht="11.25">
      <c r="A64" s="14">
        <f t="shared" si="7"/>
        <v>57</v>
      </c>
      <c r="B64" s="14">
        <f>COUNTIF(TraduzioneCadrezzate!$I:$I,A64)</f>
        <v>0</v>
      </c>
      <c r="C64" s="14">
        <f t="shared" si="5"/>
        <v>0</v>
      </c>
      <c r="D64" s="14"/>
      <c r="E64" s="14"/>
      <c r="F64" s="14">
        <f t="shared" si="6"/>
        <v>0</v>
      </c>
      <c r="G64" s="14"/>
      <c r="H64" s="14"/>
    </row>
    <row r="65" spans="1:8" ht="11.25">
      <c r="A65" s="14">
        <f t="shared" si="7"/>
        <v>58</v>
      </c>
      <c r="B65" s="14">
        <f>COUNTIF(TraduzioneCadrezzate!$I:$I,A65)</f>
        <v>1</v>
      </c>
      <c r="C65" s="14">
        <f t="shared" si="5"/>
        <v>0</v>
      </c>
      <c r="D65" s="14"/>
      <c r="E65" s="14"/>
      <c r="F65" s="14">
        <f t="shared" si="6"/>
        <v>0</v>
      </c>
      <c r="G65" s="14"/>
      <c r="H65" s="14"/>
    </row>
    <row r="66" spans="1:8" ht="11.25">
      <c r="A66" s="14">
        <f t="shared" si="7"/>
        <v>59</v>
      </c>
      <c r="B66" s="14">
        <f>COUNTIF(TraduzioneCadrezzate!$I:$I,A66)</f>
        <v>0</v>
      </c>
      <c r="C66" s="14">
        <f t="shared" si="5"/>
        <v>0</v>
      </c>
      <c r="D66" s="14"/>
      <c r="E66" s="14"/>
      <c r="F66" s="14">
        <f t="shared" si="6"/>
        <v>0</v>
      </c>
      <c r="G66" s="14"/>
      <c r="H66" s="14"/>
    </row>
    <row r="67" spans="1:8" ht="11.25">
      <c r="A67" s="14">
        <f t="shared" si="7"/>
        <v>60</v>
      </c>
      <c r="B67" s="14">
        <f>COUNTIF(TraduzioneCadrezzate!$I:$I,A67)</f>
        <v>6</v>
      </c>
      <c r="C67" s="14">
        <f t="shared" si="5"/>
        <v>6</v>
      </c>
      <c r="D67" s="14"/>
      <c r="E67" s="14"/>
      <c r="F67" s="14">
        <f t="shared" si="6"/>
        <v>8</v>
      </c>
      <c r="G67" s="14"/>
      <c r="H67" s="14"/>
    </row>
    <row r="68" spans="1:8" ht="11.25">
      <c r="A68" s="14">
        <f t="shared" si="7"/>
        <v>61</v>
      </c>
      <c r="B68" s="14">
        <f>COUNTIF(TraduzioneCadrezzate!$I:$I,A68)</f>
        <v>0</v>
      </c>
      <c r="C68" s="14">
        <f t="shared" si="5"/>
        <v>0</v>
      </c>
      <c r="D68" s="14"/>
      <c r="E68" s="14"/>
      <c r="F68" s="14">
        <f t="shared" si="6"/>
        <v>0</v>
      </c>
      <c r="G68" s="14"/>
      <c r="H68" s="14"/>
    </row>
    <row r="69" spans="1:8" ht="11.25">
      <c r="A69" s="14">
        <f t="shared" si="7"/>
        <v>62</v>
      </c>
      <c r="B69" s="14">
        <f>COUNTIF(TraduzioneCadrezzate!$I:$I,A69)</f>
        <v>0</v>
      </c>
      <c r="C69" s="14">
        <f t="shared" si="5"/>
        <v>0</v>
      </c>
      <c r="D69" s="14"/>
      <c r="E69" s="14"/>
      <c r="F69" s="14">
        <f t="shared" si="6"/>
        <v>0</v>
      </c>
      <c r="G69" s="14"/>
      <c r="H69" s="14"/>
    </row>
    <row r="70" spans="1:8" ht="11.25">
      <c r="A70" s="14">
        <f t="shared" si="7"/>
        <v>63</v>
      </c>
      <c r="B70" s="14">
        <f>COUNTIF(TraduzioneCadrezzate!$I:$I,A70)</f>
        <v>0</v>
      </c>
      <c r="C70" s="14">
        <f t="shared" si="5"/>
        <v>0</v>
      </c>
      <c r="D70" s="14"/>
      <c r="E70" s="14"/>
      <c r="F70" s="14">
        <f t="shared" si="6"/>
        <v>0</v>
      </c>
      <c r="G70" s="14"/>
      <c r="H70" s="14"/>
    </row>
    <row r="71" spans="1:8" ht="11.25">
      <c r="A71" s="14">
        <f t="shared" si="7"/>
        <v>64</v>
      </c>
      <c r="B71" s="14">
        <f>COUNTIF(TraduzioneCadrezzate!$I:$I,A71)</f>
        <v>0</v>
      </c>
      <c r="C71" s="14">
        <f aca="true" t="shared" si="8" ref="C71:C102">IF(MOD($A71,5)=0,SUM($B71:$B75),0)</f>
        <v>0</v>
      </c>
      <c r="D71" s="14"/>
      <c r="E71" s="14"/>
      <c r="F71" s="14">
        <f aca="true" t="shared" si="9" ref="F71:F102">IF(MOD($A71,10)=0,SUM($B71:$B80),0)</f>
        <v>0</v>
      </c>
      <c r="G71" s="14"/>
      <c r="H71" s="14"/>
    </row>
    <row r="72" spans="1:8" ht="11.25">
      <c r="A72" s="14">
        <f aca="true" t="shared" si="10" ref="A72:A106">A71+1</f>
        <v>65</v>
      </c>
      <c r="B72" s="14">
        <f>COUNTIF(TraduzioneCadrezzate!$I:$I,A72)</f>
        <v>1</v>
      </c>
      <c r="C72" s="14">
        <f t="shared" si="8"/>
        <v>2</v>
      </c>
      <c r="D72" s="14"/>
      <c r="E72" s="14"/>
      <c r="F72" s="14">
        <f t="shared" si="9"/>
        <v>0</v>
      </c>
      <c r="G72" s="14"/>
      <c r="H72" s="14"/>
    </row>
    <row r="73" spans="1:8" ht="11.25">
      <c r="A73" s="14">
        <f t="shared" si="10"/>
        <v>66</v>
      </c>
      <c r="B73" s="14">
        <f>COUNTIF(TraduzioneCadrezzate!$I:$I,A73)</f>
        <v>0</v>
      </c>
      <c r="C73" s="14">
        <f t="shared" si="8"/>
        <v>0</v>
      </c>
      <c r="D73" s="14"/>
      <c r="E73" s="14"/>
      <c r="F73" s="14">
        <f t="shared" si="9"/>
        <v>0</v>
      </c>
      <c r="G73" s="14"/>
      <c r="H73" s="14"/>
    </row>
    <row r="74" spans="1:8" ht="11.25">
      <c r="A74" s="14">
        <f t="shared" si="10"/>
        <v>67</v>
      </c>
      <c r="B74" s="14">
        <f>COUNTIF(TraduzioneCadrezzate!$I:$I,A74)</f>
        <v>0</v>
      </c>
      <c r="C74" s="14">
        <f t="shared" si="8"/>
        <v>0</v>
      </c>
      <c r="D74" s="14"/>
      <c r="E74" s="14"/>
      <c r="F74" s="14">
        <f t="shared" si="9"/>
        <v>0</v>
      </c>
      <c r="G74" s="14"/>
      <c r="H74" s="14"/>
    </row>
    <row r="75" spans="1:8" ht="11.25">
      <c r="A75" s="14">
        <f t="shared" si="10"/>
        <v>68</v>
      </c>
      <c r="B75" s="14">
        <f>COUNTIF(TraduzioneCadrezzate!$I:$I,A75)</f>
        <v>1</v>
      </c>
      <c r="C75" s="14">
        <f t="shared" si="8"/>
        <v>0</v>
      </c>
      <c r="D75" s="14"/>
      <c r="E75" s="14"/>
      <c r="F75" s="14">
        <f t="shared" si="9"/>
        <v>0</v>
      </c>
      <c r="G75" s="14"/>
      <c r="H75" s="14"/>
    </row>
    <row r="76" spans="1:8" ht="11.25">
      <c r="A76" s="14">
        <f t="shared" si="10"/>
        <v>69</v>
      </c>
      <c r="B76" s="14">
        <f>COUNTIF(TraduzioneCadrezzate!$I:$I,A76)</f>
        <v>0</v>
      </c>
      <c r="C76" s="14">
        <f t="shared" si="8"/>
        <v>0</v>
      </c>
      <c r="D76" s="14"/>
      <c r="E76" s="14"/>
      <c r="F76" s="14">
        <f t="shared" si="9"/>
        <v>0</v>
      </c>
      <c r="G76" s="14"/>
      <c r="H76" s="14"/>
    </row>
    <row r="77" spans="1:8" ht="11.25">
      <c r="A77" s="14">
        <f t="shared" si="10"/>
        <v>70</v>
      </c>
      <c r="B77" s="14">
        <f>COUNTIF(TraduzioneCadrezzate!$I:$I,A77)</f>
        <v>0</v>
      </c>
      <c r="C77" s="14">
        <f t="shared" si="8"/>
        <v>0</v>
      </c>
      <c r="D77" s="14"/>
      <c r="E77" s="14"/>
      <c r="F77" s="14">
        <f t="shared" si="9"/>
        <v>0</v>
      </c>
      <c r="G77" s="14"/>
      <c r="H77" s="14"/>
    </row>
    <row r="78" spans="1:8" ht="11.25">
      <c r="A78" s="14">
        <f t="shared" si="10"/>
        <v>71</v>
      </c>
      <c r="B78" s="14">
        <f>COUNTIF(TraduzioneCadrezzate!$I:$I,A78)</f>
        <v>0</v>
      </c>
      <c r="C78" s="14">
        <f t="shared" si="8"/>
        <v>0</v>
      </c>
      <c r="D78" s="14"/>
      <c r="E78" s="14"/>
      <c r="F78" s="14">
        <f t="shared" si="9"/>
        <v>0</v>
      </c>
      <c r="G78" s="14"/>
      <c r="H78" s="14"/>
    </row>
    <row r="79" spans="1:8" ht="11.25">
      <c r="A79" s="14">
        <f t="shared" si="10"/>
        <v>72</v>
      </c>
      <c r="B79" s="14">
        <f>COUNTIF(TraduzioneCadrezzate!$I:$I,A79)</f>
        <v>0</v>
      </c>
      <c r="C79" s="14">
        <f t="shared" si="8"/>
        <v>0</v>
      </c>
      <c r="D79" s="14"/>
      <c r="E79" s="14"/>
      <c r="F79" s="14">
        <f t="shared" si="9"/>
        <v>0</v>
      </c>
      <c r="G79" s="14"/>
      <c r="H79" s="14"/>
    </row>
    <row r="80" spans="1:8" ht="11.25">
      <c r="A80" s="14">
        <f t="shared" si="10"/>
        <v>73</v>
      </c>
      <c r="B80" s="14">
        <f>COUNTIF(TraduzioneCadrezzate!$I:$I,A80)</f>
        <v>0</v>
      </c>
      <c r="C80" s="14">
        <f t="shared" si="8"/>
        <v>0</v>
      </c>
      <c r="D80" s="14"/>
      <c r="E80" s="14"/>
      <c r="F80" s="14">
        <f t="shared" si="9"/>
        <v>0</v>
      </c>
      <c r="G80" s="14"/>
      <c r="H80" s="14"/>
    </row>
    <row r="81" spans="1:8" ht="11.25">
      <c r="A81" s="14">
        <f t="shared" si="10"/>
        <v>74</v>
      </c>
      <c r="B81" s="14">
        <f>COUNTIF(TraduzioneCadrezzate!$I:$I,A81)</f>
        <v>0</v>
      </c>
      <c r="C81" s="14">
        <f t="shared" si="8"/>
        <v>0</v>
      </c>
      <c r="D81" s="14"/>
      <c r="E81" s="14"/>
      <c r="F81" s="14">
        <f t="shared" si="9"/>
        <v>0</v>
      </c>
      <c r="G81" s="14"/>
      <c r="H81" s="14"/>
    </row>
    <row r="82" spans="1:8" ht="11.25">
      <c r="A82" s="14">
        <f t="shared" si="10"/>
        <v>75</v>
      </c>
      <c r="B82" s="14">
        <f>COUNTIF(TraduzioneCadrezzate!$I:$I,A82)</f>
        <v>0</v>
      </c>
      <c r="C82" s="14">
        <f t="shared" si="8"/>
        <v>0</v>
      </c>
      <c r="D82" s="14"/>
      <c r="E82" s="14"/>
      <c r="F82" s="14">
        <f t="shared" si="9"/>
        <v>0</v>
      </c>
      <c r="G82" s="14"/>
      <c r="H82" s="14"/>
    </row>
    <row r="83" spans="1:8" ht="11.25">
      <c r="A83" s="14">
        <f t="shared" si="10"/>
        <v>76</v>
      </c>
      <c r="B83" s="14">
        <f>COUNTIF(TraduzioneCadrezzate!$I:$I,A83)</f>
        <v>0</v>
      </c>
      <c r="C83" s="14">
        <f t="shared" si="8"/>
        <v>0</v>
      </c>
      <c r="D83" s="14"/>
      <c r="E83" s="14"/>
      <c r="F83" s="14">
        <f t="shared" si="9"/>
        <v>0</v>
      </c>
      <c r="G83" s="14"/>
      <c r="H83" s="14"/>
    </row>
    <row r="84" spans="1:8" ht="11.25">
      <c r="A84" s="14">
        <f t="shared" si="10"/>
        <v>77</v>
      </c>
      <c r="B84" s="14">
        <f>COUNTIF(TraduzioneCadrezzate!$I:$I,A84)</f>
        <v>0</v>
      </c>
      <c r="C84" s="14">
        <f t="shared" si="8"/>
        <v>0</v>
      </c>
      <c r="D84" s="14"/>
      <c r="E84" s="14"/>
      <c r="F84" s="14">
        <f t="shared" si="9"/>
        <v>0</v>
      </c>
      <c r="G84" s="14"/>
      <c r="H84" s="14"/>
    </row>
    <row r="85" spans="1:8" ht="11.25">
      <c r="A85" s="14">
        <f t="shared" si="10"/>
        <v>78</v>
      </c>
      <c r="B85" s="14">
        <f>COUNTIF(TraduzioneCadrezzate!$I:$I,A85)</f>
        <v>0</v>
      </c>
      <c r="C85" s="14">
        <f t="shared" si="8"/>
        <v>0</v>
      </c>
      <c r="D85" s="14"/>
      <c r="E85" s="14"/>
      <c r="F85" s="14">
        <f t="shared" si="9"/>
        <v>0</v>
      </c>
      <c r="G85" s="14"/>
      <c r="H85" s="14"/>
    </row>
    <row r="86" spans="1:8" ht="11.25">
      <c r="A86" s="14">
        <f t="shared" si="10"/>
        <v>79</v>
      </c>
      <c r="B86" s="14">
        <f>COUNTIF(TraduzioneCadrezzate!$I:$I,A86)</f>
        <v>0</v>
      </c>
      <c r="C86" s="14">
        <f t="shared" si="8"/>
        <v>0</v>
      </c>
      <c r="D86" s="14"/>
      <c r="E86" s="14"/>
      <c r="F86" s="14">
        <f t="shared" si="9"/>
        <v>0</v>
      </c>
      <c r="G86" s="14"/>
      <c r="H86" s="14"/>
    </row>
    <row r="87" spans="1:8" ht="11.25">
      <c r="A87" s="14">
        <f t="shared" si="10"/>
        <v>80</v>
      </c>
      <c r="B87" s="14">
        <f>COUNTIF(TraduzioneCadrezzate!$I:$I,A87)</f>
        <v>0</v>
      </c>
      <c r="C87" s="14">
        <f t="shared" si="8"/>
        <v>0</v>
      </c>
      <c r="D87" s="14"/>
      <c r="E87" s="14"/>
      <c r="F87" s="14">
        <f t="shared" si="9"/>
        <v>0</v>
      </c>
      <c r="G87" s="14"/>
      <c r="H87" s="14"/>
    </row>
    <row r="88" spans="1:8" ht="11.25">
      <c r="A88" s="14">
        <f t="shared" si="10"/>
        <v>81</v>
      </c>
      <c r="B88" s="14">
        <f>COUNTIF(TraduzioneCadrezzate!$I:$I,A88)</f>
        <v>0</v>
      </c>
      <c r="C88" s="14">
        <f t="shared" si="8"/>
        <v>0</v>
      </c>
      <c r="D88" s="14"/>
      <c r="E88" s="14"/>
      <c r="F88" s="14">
        <f t="shared" si="9"/>
        <v>0</v>
      </c>
      <c r="G88" s="14"/>
      <c r="H88" s="14"/>
    </row>
    <row r="89" spans="1:8" ht="11.25">
      <c r="A89" s="14">
        <f t="shared" si="10"/>
        <v>82</v>
      </c>
      <c r="B89" s="14">
        <f>COUNTIF(TraduzioneCadrezzate!$I:$I,A89)</f>
        <v>0</v>
      </c>
      <c r="C89" s="14">
        <f t="shared" si="8"/>
        <v>0</v>
      </c>
      <c r="D89" s="14"/>
      <c r="E89" s="14"/>
      <c r="F89" s="14">
        <f t="shared" si="9"/>
        <v>0</v>
      </c>
      <c r="G89" s="14"/>
      <c r="H89" s="14"/>
    </row>
    <row r="90" spans="1:8" ht="11.25">
      <c r="A90" s="14">
        <f t="shared" si="10"/>
        <v>83</v>
      </c>
      <c r="B90" s="14">
        <f>COUNTIF(TraduzioneCadrezzate!$I:$I,A90)</f>
        <v>0</v>
      </c>
      <c r="C90" s="14">
        <f t="shared" si="8"/>
        <v>0</v>
      </c>
      <c r="D90" s="14"/>
      <c r="E90" s="14"/>
      <c r="F90" s="14">
        <f t="shared" si="9"/>
        <v>0</v>
      </c>
      <c r="G90" s="14"/>
      <c r="H90" s="14"/>
    </row>
    <row r="91" spans="1:8" ht="11.25">
      <c r="A91" s="14">
        <f t="shared" si="10"/>
        <v>84</v>
      </c>
      <c r="B91" s="14">
        <f>COUNTIF(TraduzioneCadrezzate!$I:$I,A91)</f>
        <v>0</v>
      </c>
      <c r="C91" s="14">
        <f t="shared" si="8"/>
        <v>0</v>
      </c>
      <c r="D91" s="14"/>
      <c r="E91" s="14"/>
      <c r="F91" s="14">
        <f t="shared" si="9"/>
        <v>0</v>
      </c>
      <c r="G91" s="14"/>
      <c r="H91" s="14"/>
    </row>
    <row r="92" spans="1:8" ht="11.25">
      <c r="A92" s="14">
        <f t="shared" si="10"/>
        <v>85</v>
      </c>
      <c r="B92" s="14">
        <f>COUNTIF(TraduzioneCadrezzate!$I:$I,A92)</f>
        <v>0</v>
      </c>
      <c r="C92" s="14">
        <f t="shared" si="8"/>
        <v>0</v>
      </c>
      <c r="D92" s="14"/>
      <c r="E92" s="14"/>
      <c r="F92" s="14">
        <f t="shared" si="9"/>
        <v>0</v>
      </c>
      <c r="G92" s="14"/>
      <c r="H92" s="14"/>
    </row>
    <row r="93" spans="1:8" ht="11.25">
      <c r="A93" s="14">
        <f t="shared" si="10"/>
        <v>86</v>
      </c>
      <c r="B93" s="14">
        <f>COUNTIF(TraduzioneCadrezzate!$I:$I,A93)</f>
        <v>0</v>
      </c>
      <c r="C93" s="14">
        <f t="shared" si="8"/>
        <v>0</v>
      </c>
      <c r="D93" s="14"/>
      <c r="E93" s="14"/>
      <c r="F93" s="14">
        <f t="shared" si="9"/>
        <v>0</v>
      </c>
      <c r="G93" s="14"/>
      <c r="H93" s="14"/>
    </row>
    <row r="94" spans="1:8" ht="11.25">
      <c r="A94" s="14">
        <f t="shared" si="10"/>
        <v>87</v>
      </c>
      <c r="B94" s="14">
        <f>COUNTIF(TraduzioneCadrezzate!$I:$I,A94)</f>
        <v>0</v>
      </c>
      <c r="C94" s="14">
        <f t="shared" si="8"/>
        <v>0</v>
      </c>
      <c r="D94" s="14"/>
      <c r="E94" s="14"/>
      <c r="F94" s="14">
        <f t="shared" si="9"/>
        <v>0</v>
      </c>
      <c r="G94" s="14"/>
      <c r="H94" s="14"/>
    </row>
    <row r="95" spans="1:8" ht="11.25">
      <c r="A95" s="14">
        <f t="shared" si="10"/>
        <v>88</v>
      </c>
      <c r="B95" s="14">
        <f>COUNTIF(TraduzioneCadrezzate!$I:$I,A95)</f>
        <v>0</v>
      </c>
      <c r="C95" s="14">
        <f t="shared" si="8"/>
        <v>0</v>
      </c>
      <c r="D95" s="14"/>
      <c r="E95" s="14"/>
      <c r="F95" s="14">
        <f t="shared" si="9"/>
        <v>0</v>
      </c>
      <c r="G95" s="14"/>
      <c r="H95" s="14"/>
    </row>
    <row r="96" spans="1:8" ht="11.25">
      <c r="A96" s="14">
        <f t="shared" si="10"/>
        <v>89</v>
      </c>
      <c r="B96" s="14">
        <f>COUNTIF(TraduzioneCadrezzate!$I:$I,A96)</f>
        <v>0</v>
      </c>
      <c r="C96" s="14">
        <f t="shared" si="8"/>
        <v>0</v>
      </c>
      <c r="D96" s="14"/>
      <c r="E96" s="14"/>
      <c r="F96" s="14">
        <f t="shared" si="9"/>
        <v>0</v>
      </c>
      <c r="G96" s="14"/>
      <c r="H96" s="14"/>
    </row>
    <row r="97" spans="1:8" ht="11.25">
      <c r="A97" s="14">
        <f t="shared" si="10"/>
        <v>90</v>
      </c>
      <c r="B97" s="14">
        <f>COUNTIF(TraduzioneCadrezzate!$I:$I,A97)</f>
        <v>0</v>
      </c>
      <c r="C97" s="14">
        <f t="shared" si="8"/>
        <v>0</v>
      </c>
      <c r="D97" s="14"/>
      <c r="E97" s="14"/>
      <c r="F97" s="14">
        <f t="shared" si="9"/>
        <v>0</v>
      </c>
      <c r="G97" s="14"/>
      <c r="H97" s="14"/>
    </row>
    <row r="98" spans="1:8" ht="11.25">
      <c r="A98" s="14">
        <f t="shared" si="10"/>
        <v>91</v>
      </c>
      <c r="B98" s="14">
        <f>COUNTIF(TraduzioneCadrezzate!$I:$I,A98)</f>
        <v>0</v>
      </c>
      <c r="C98" s="14">
        <f t="shared" si="8"/>
        <v>0</v>
      </c>
      <c r="D98" s="14"/>
      <c r="E98" s="14"/>
      <c r="F98" s="14">
        <f t="shared" si="9"/>
        <v>0</v>
      </c>
      <c r="G98" s="14"/>
      <c r="H98" s="14"/>
    </row>
    <row r="99" spans="1:8" ht="11.25">
      <c r="A99" s="14">
        <f t="shared" si="10"/>
        <v>92</v>
      </c>
      <c r="B99" s="14">
        <f>COUNTIF(TraduzioneCadrezzate!$I:$I,A99)</f>
        <v>0</v>
      </c>
      <c r="C99" s="14">
        <f t="shared" si="8"/>
        <v>0</v>
      </c>
      <c r="D99" s="14"/>
      <c r="E99" s="14"/>
      <c r="F99" s="14">
        <f t="shared" si="9"/>
        <v>0</v>
      </c>
      <c r="G99" s="14"/>
      <c r="H99" s="14"/>
    </row>
    <row r="100" spans="1:8" ht="11.25">
      <c r="A100" s="14">
        <f t="shared" si="10"/>
        <v>93</v>
      </c>
      <c r="B100" s="14">
        <f>COUNTIF(TraduzioneCadrezzate!$I:$I,A100)</f>
        <v>0</v>
      </c>
      <c r="C100" s="14">
        <f t="shared" si="8"/>
        <v>0</v>
      </c>
      <c r="D100" s="14"/>
      <c r="E100" s="14"/>
      <c r="F100" s="14">
        <f t="shared" si="9"/>
        <v>0</v>
      </c>
      <c r="G100" s="14"/>
      <c r="H100" s="14"/>
    </row>
    <row r="101" spans="1:8" ht="11.25">
      <c r="A101" s="14">
        <f t="shared" si="10"/>
        <v>94</v>
      </c>
      <c r="B101" s="14">
        <f>COUNTIF(TraduzioneCadrezzate!$I:$I,A101)</f>
        <v>0</v>
      </c>
      <c r="C101" s="14">
        <f t="shared" si="8"/>
        <v>0</v>
      </c>
      <c r="D101" s="14"/>
      <c r="E101" s="14"/>
      <c r="F101" s="14">
        <f t="shared" si="9"/>
        <v>0</v>
      </c>
      <c r="G101" s="14"/>
      <c r="H101" s="14"/>
    </row>
    <row r="102" spans="1:8" ht="11.25">
      <c r="A102" s="14">
        <f t="shared" si="10"/>
        <v>95</v>
      </c>
      <c r="B102" s="14">
        <f>COUNTIF(TraduzioneCadrezzate!$I:$I,A102)</f>
        <v>0</v>
      </c>
      <c r="C102" s="14">
        <f t="shared" si="8"/>
        <v>0</v>
      </c>
      <c r="D102" s="14"/>
      <c r="E102" s="14"/>
      <c r="F102" s="14">
        <f t="shared" si="9"/>
        <v>0</v>
      </c>
      <c r="G102" s="14"/>
      <c r="H102" s="14"/>
    </row>
    <row r="103" spans="1:8" ht="11.25">
      <c r="A103" s="14">
        <f t="shared" si="10"/>
        <v>96</v>
      </c>
      <c r="B103" s="14">
        <f>COUNTIF(TraduzioneCadrezzate!$I:$I,A103)</f>
        <v>0</v>
      </c>
      <c r="C103" s="14">
        <f>IF(MOD($A103,5)=0,SUM($B103:$B107),0)</f>
        <v>0</v>
      </c>
      <c r="D103" s="14"/>
      <c r="E103" s="14"/>
      <c r="F103" s="14">
        <f>IF(MOD($A103,10)=0,SUM($B103:$B112),0)</f>
        <v>0</v>
      </c>
      <c r="G103" s="14"/>
      <c r="H103" s="14"/>
    </row>
    <row r="104" spans="1:8" ht="11.25">
      <c r="A104" s="14">
        <f t="shared" si="10"/>
        <v>97</v>
      </c>
      <c r="B104" s="14">
        <f>COUNTIF(TraduzioneCadrezzate!$I:$I,A104)</f>
        <v>0</v>
      </c>
      <c r="C104" s="14">
        <f>IF(MOD($A104,5)=0,SUM($B104:$B108),0)</f>
        <v>0</v>
      </c>
      <c r="D104" s="14"/>
      <c r="E104" s="14"/>
      <c r="F104" s="14">
        <f>IF(MOD($A104,10)=0,SUM($B104:$B113),0)</f>
        <v>0</v>
      </c>
      <c r="G104" s="14"/>
      <c r="H104" s="14"/>
    </row>
    <row r="105" spans="1:8" ht="11.25">
      <c r="A105" s="14">
        <f t="shared" si="10"/>
        <v>98</v>
      </c>
      <c r="B105" s="14">
        <f>COUNTIF(TraduzioneCadrezzate!$I:$I,A105)</f>
        <v>0</v>
      </c>
      <c r="C105" s="14">
        <f>IF(MOD($A105,5)=0,SUM($B105:$B109),0)</f>
        <v>0</v>
      </c>
      <c r="D105" s="14"/>
      <c r="E105" s="14"/>
      <c r="F105" s="14">
        <f>IF(MOD($A105,10)=0,SUM($B105:$B114),0)</f>
        <v>0</v>
      </c>
      <c r="G105" s="14"/>
      <c r="H105" s="14"/>
    </row>
    <row r="106" spans="1:8" ht="11.25">
      <c r="A106" s="14">
        <f t="shared" si="10"/>
        <v>99</v>
      </c>
      <c r="B106" s="14">
        <f>COUNTIF(TraduzioneCadrezzate!$I:$I,A106)</f>
        <v>0</v>
      </c>
      <c r="C106" s="14">
        <f>IF(MOD($A106,5)=0,SUM($B106:$B110),0)</f>
        <v>0</v>
      </c>
      <c r="D106" s="14"/>
      <c r="E106" s="14"/>
      <c r="F106" s="14">
        <f>IF(MOD($A106,10)=0,SUM($B106:$B115),0)</f>
        <v>0</v>
      </c>
      <c r="G106" s="14"/>
      <c r="H106" s="1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O190"/>
  <sheetViews>
    <sheetView workbookViewId="0" topLeftCell="A1">
      <selection activeCell="A1" sqref="A1:J16384"/>
    </sheetView>
  </sheetViews>
  <sheetFormatPr defaultColWidth="9.140625" defaultRowHeight="12"/>
  <cols>
    <col min="1" max="1" width="4.140625" style="0" customWidth="1"/>
    <col min="2" max="2" width="4.140625" style="8" customWidth="1"/>
    <col min="3" max="5" width="4.140625" style="2" customWidth="1"/>
    <col min="6" max="7" width="19.57421875" style="0" customWidth="1"/>
    <col min="8" max="8" width="25.57421875" style="0" customWidth="1"/>
    <col min="9" max="9" width="4.140625" style="8" customWidth="1"/>
    <col min="10" max="10" width="4.140625" style="2" customWidth="1"/>
    <col min="11" max="11" width="4.140625" style="8" customWidth="1"/>
  </cols>
  <sheetData>
    <row r="1" spans="1:11" ht="11.25">
      <c r="A1" s="16" t="s">
        <v>6</v>
      </c>
      <c r="B1" s="25"/>
      <c r="C1" s="17"/>
      <c r="D1" s="17"/>
      <c r="E1" s="17"/>
      <c r="F1" s="16"/>
      <c r="G1" s="16"/>
      <c r="H1" s="16"/>
      <c r="I1" s="25"/>
      <c r="J1" s="17"/>
      <c r="K1" s="26"/>
    </row>
    <row r="2" spans="1:11" ht="12" thickBot="1">
      <c r="A2" s="18" t="s">
        <v>168</v>
      </c>
      <c r="B2" s="27"/>
      <c r="C2" s="19"/>
      <c r="D2" s="19"/>
      <c r="E2" s="19"/>
      <c r="F2" s="18"/>
      <c r="G2" s="18"/>
      <c r="H2" s="18"/>
      <c r="I2" s="27"/>
      <c r="J2" s="19"/>
      <c r="K2" s="26"/>
    </row>
    <row r="3" spans="1:11" ht="12" thickBot="1">
      <c r="A3" s="17" t="s">
        <v>7</v>
      </c>
      <c r="B3" s="25" t="s">
        <v>8</v>
      </c>
      <c r="C3" s="17" t="s">
        <v>58</v>
      </c>
      <c r="D3" s="17" t="s">
        <v>316</v>
      </c>
      <c r="E3" s="17" t="s">
        <v>317</v>
      </c>
      <c r="F3" s="17" t="s">
        <v>9</v>
      </c>
      <c r="G3" s="17" t="s">
        <v>10</v>
      </c>
      <c r="H3" s="17" t="s">
        <v>11</v>
      </c>
      <c r="I3" s="25" t="s">
        <v>12</v>
      </c>
      <c r="J3" s="17" t="s">
        <v>315</v>
      </c>
      <c r="K3" s="23"/>
    </row>
    <row r="4" spans="1:11" ht="11.25">
      <c r="A4" s="20">
        <v>1</v>
      </c>
      <c r="B4" s="28"/>
      <c r="C4" s="21"/>
      <c r="D4" s="21"/>
      <c r="E4" s="21"/>
      <c r="F4" s="20" t="s">
        <v>118</v>
      </c>
      <c r="G4" s="20"/>
      <c r="H4" s="20"/>
      <c r="I4" s="28"/>
      <c r="J4" s="21"/>
      <c r="K4" s="26"/>
    </row>
    <row r="5" spans="1:11" ht="11.25">
      <c r="A5" s="22"/>
      <c r="B5" s="26">
        <v>1</v>
      </c>
      <c r="C5" s="23" t="s">
        <v>82</v>
      </c>
      <c r="D5" s="23" t="s">
        <v>24</v>
      </c>
      <c r="E5" s="23" t="s">
        <v>25</v>
      </c>
      <c r="F5" s="22" t="s">
        <v>19</v>
      </c>
      <c r="G5" s="29" t="s">
        <v>280</v>
      </c>
      <c r="H5" s="22" t="s">
        <v>338</v>
      </c>
      <c r="I5" s="26">
        <v>55</v>
      </c>
      <c r="J5" s="23"/>
      <c r="K5" s="26"/>
    </row>
    <row r="6" spans="1:11" ht="11.25">
      <c r="A6" s="22"/>
      <c r="B6" s="26">
        <f>IF(B5=0,B4+1,B5+1)</f>
        <v>2</v>
      </c>
      <c r="C6" s="23" t="s">
        <v>159</v>
      </c>
      <c r="D6" s="23" t="s">
        <v>24</v>
      </c>
      <c r="E6" s="23" t="s">
        <v>25</v>
      </c>
      <c r="F6" s="22" t="s">
        <v>148</v>
      </c>
      <c r="G6" s="16"/>
      <c r="H6" s="22" t="s">
        <v>319</v>
      </c>
      <c r="I6" s="26"/>
      <c r="J6" s="23"/>
      <c r="K6" s="26"/>
    </row>
    <row r="7" spans="1:11" ht="11.25">
      <c r="A7" s="23"/>
      <c r="B7" s="26">
        <f aca="true" t="shared" si="0" ref="B7:B70">IF(B6=0,B5+1,B6+1)</f>
        <v>3</v>
      </c>
      <c r="C7" s="23" t="s">
        <v>82</v>
      </c>
      <c r="D7" s="23"/>
      <c r="E7" s="23" t="s">
        <v>25</v>
      </c>
      <c r="F7" s="30" t="s">
        <v>35</v>
      </c>
      <c r="G7" s="31"/>
      <c r="H7" s="30" t="s">
        <v>170</v>
      </c>
      <c r="I7" s="26">
        <v>20</v>
      </c>
      <c r="J7" s="23"/>
      <c r="K7" s="26"/>
    </row>
    <row r="8" spans="1:11" ht="11.25">
      <c r="A8" s="22"/>
      <c r="B8" s="26">
        <f t="shared" si="0"/>
        <v>4</v>
      </c>
      <c r="C8" s="23" t="s">
        <v>159</v>
      </c>
      <c r="D8" s="23"/>
      <c r="E8" s="23" t="s">
        <v>25</v>
      </c>
      <c r="F8" s="22" t="s">
        <v>28</v>
      </c>
      <c r="G8" s="16"/>
      <c r="H8" s="22" t="s">
        <v>321</v>
      </c>
      <c r="I8" s="26">
        <v>16</v>
      </c>
      <c r="J8" s="23"/>
      <c r="K8" s="26"/>
    </row>
    <row r="9" spans="1:11" ht="11.25">
      <c r="A9" s="22"/>
      <c r="B9" s="26">
        <f t="shared" si="0"/>
        <v>5</v>
      </c>
      <c r="C9" s="23" t="s">
        <v>82</v>
      </c>
      <c r="D9" s="23"/>
      <c r="E9" s="23"/>
      <c r="F9" s="22" t="s">
        <v>354</v>
      </c>
      <c r="G9" s="16"/>
      <c r="H9" s="22" t="s">
        <v>170</v>
      </c>
      <c r="I9" s="26">
        <v>8</v>
      </c>
      <c r="J9" s="23"/>
      <c r="K9" s="26"/>
    </row>
    <row r="10" spans="1:11" ht="12" thickBot="1">
      <c r="A10" s="22"/>
      <c r="B10" s="26">
        <f t="shared" si="0"/>
        <v>6</v>
      </c>
      <c r="C10" s="23" t="s">
        <v>82</v>
      </c>
      <c r="D10" s="23"/>
      <c r="E10" s="23"/>
      <c r="F10" s="22" t="s">
        <v>238</v>
      </c>
      <c r="G10" s="16"/>
      <c r="H10" s="22" t="s">
        <v>170</v>
      </c>
      <c r="I10" s="26">
        <v>6</v>
      </c>
      <c r="J10" s="23"/>
      <c r="K10" s="26"/>
    </row>
    <row r="11" spans="1:11" ht="11.25">
      <c r="A11" s="20">
        <v>2</v>
      </c>
      <c r="B11" s="28"/>
      <c r="C11" s="21"/>
      <c r="D11" s="21"/>
      <c r="E11" s="21"/>
      <c r="F11" s="20" t="s">
        <v>124</v>
      </c>
      <c r="G11" s="20"/>
      <c r="H11" s="20"/>
      <c r="I11" s="28"/>
      <c r="J11" s="21"/>
      <c r="K11" s="26"/>
    </row>
    <row r="12" spans="1:11" ht="11.25">
      <c r="A12" s="22"/>
      <c r="B12" s="26">
        <f t="shared" si="0"/>
        <v>7</v>
      </c>
      <c r="C12" s="23" t="s">
        <v>82</v>
      </c>
      <c r="D12" s="23" t="s">
        <v>24</v>
      </c>
      <c r="E12" s="23" t="s">
        <v>25</v>
      </c>
      <c r="F12" s="22" t="s">
        <v>78</v>
      </c>
      <c r="G12" s="22" t="s">
        <v>281</v>
      </c>
      <c r="H12" s="22" t="s">
        <v>352</v>
      </c>
      <c r="I12" s="26">
        <v>38</v>
      </c>
      <c r="J12" s="23"/>
      <c r="K12" s="26"/>
    </row>
    <row r="13" spans="1:11" ht="11.25">
      <c r="A13" s="22"/>
      <c r="B13" s="26">
        <f t="shared" si="0"/>
        <v>8</v>
      </c>
      <c r="C13" s="23" t="s">
        <v>159</v>
      </c>
      <c r="D13" s="23" t="s">
        <v>24</v>
      </c>
      <c r="E13" s="23" t="s">
        <v>25</v>
      </c>
      <c r="F13" s="22" t="s">
        <v>44</v>
      </c>
      <c r="G13" s="16"/>
      <c r="H13" s="22" t="s">
        <v>319</v>
      </c>
      <c r="I13" s="26">
        <v>31</v>
      </c>
      <c r="J13" s="23"/>
      <c r="K13" s="26"/>
    </row>
    <row r="14" spans="1:11" ht="11.25">
      <c r="A14" s="22"/>
      <c r="B14" s="26">
        <f t="shared" si="0"/>
        <v>9</v>
      </c>
      <c r="C14" s="23" t="s">
        <v>159</v>
      </c>
      <c r="D14" s="23"/>
      <c r="E14" s="23"/>
      <c r="F14" s="22" t="s">
        <v>28</v>
      </c>
      <c r="G14" s="16"/>
      <c r="H14" s="22" t="s">
        <v>321</v>
      </c>
      <c r="I14" s="26">
        <v>10</v>
      </c>
      <c r="J14" s="23"/>
      <c r="K14" s="26"/>
    </row>
    <row r="15" spans="1:11" ht="11.25">
      <c r="A15" s="22"/>
      <c r="B15" s="26">
        <f t="shared" si="0"/>
        <v>10</v>
      </c>
      <c r="C15" s="23" t="s">
        <v>159</v>
      </c>
      <c r="D15" s="23"/>
      <c r="E15" s="23"/>
      <c r="F15" s="22" t="s">
        <v>77</v>
      </c>
      <c r="G15" s="16"/>
      <c r="H15" s="22" t="s">
        <v>321</v>
      </c>
      <c r="I15" s="26">
        <v>7</v>
      </c>
      <c r="J15" s="23"/>
      <c r="K15" s="26"/>
    </row>
    <row r="16" spans="1:11" ht="11.25">
      <c r="A16" s="22"/>
      <c r="B16" s="26">
        <f t="shared" si="0"/>
        <v>11</v>
      </c>
      <c r="C16" s="23" t="s">
        <v>82</v>
      </c>
      <c r="D16" s="23"/>
      <c r="E16" s="23"/>
      <c r="F16" s="22" t="s">
        <v>45</v>
      </c>
      <c r="G16" s="16"/>
      <c r="H16" s="22" t="s">
        <v>170</v>
      </c>
      <c r="I16" s="26">
        <v>6</v>
      </c>
      <c r="J16" s="23"/>
      <c r="K16" s="26"/>
    </row>
    <row r="17" spans="1:11" ht="11.25">
      <c r="A17" s="22"/>
      <c r="B17" s="26">
        <f t="shared" si="0"/>
        <v>12</v>
      </c>
      <c r="C17" s="23" t="s">
        <v>82</v>
      </c>
      <c r="D17" s="23" t="s">
        <v>24</v>
      </c>
      <c r="E17" s="23" t="s">
        <v>25</v>
      </c>
      <c r="F17" s="22" t="s">
        <v>76</v>
      </c>
      <c r="G17" s="16"/>
      <c r="H17" s="22" t="s">
        <v>327</v>
      </c>
      <c r="I17" s="26">
        <v>23</v>
      </c>
      <c r="J17" s="23"/>
      <c r="K17" s="26"/>
    </row>
    <row r="18" spans="1:11" ht="11.25">
      <c r="A18" s="22"/>
      <c r="B18" s="26">
        <f t="shared" si="0"/>
        <v>13</v>
      </c>
      <c r="C18" s="23" t="s">
        <v>82</v>
      </c>
      <c r="D18" s="23" t="s">
        <v>24</v>
      </c>
      <c r="E18" s="23" t="s">
        <v>25</v>
      </c>
      <c r="F18" s="22" t="s">
        <v>133</v>
      </c>
      <c r="G18" s="16"/>
      <c r="H18" s="22" t="s">
        <v>327</v>
      </c>
      <c r="I18" s="26">
        <v>21</v>
      </c>
      <c r="J18" s="23"/>
      <c r="K18" s="26"/>
    </row>
    <row r="19" spans="1:11" ht="11.25">
      <c r="A19" s="22"/>
      <c r="B19" s="26">
        <f t="shared" si="0"/>
        <v>14</v>
      </c>
      <c r="C19" s="23" t="s">
        <v>82</v>
      </c>
      <c r="D19" s="23"/>
      <c r="E19" s="23" t="s">
        <v>25</v>
      </c>
      <c r="F19" s="22" t="s">
        <v>4</v>
      </c>
      <c r="G19" s="16"/>
      <c r="H19" s="22" t="s">
        <v>327</v>
      </c>
      <c r="I19" s="26">
        <v>20</v>
      </c>
      <c r="J19" s="23"/>
      <c r="K19" s="26"/>
    </row>
    <row r="20" spans="1:11" ht="11.25">
      <c r="A20" s="22"/>
      <c r="B20" s="26">
        <f t="shared" si="0"/>
        <v>15</v>
      </c>
      <c r="C20" s="23" t="s">
        <v>82</v>
      </c>
      <c r="D20" s="23" t="s">
        <v>24</v>
      </c>
      <c r="E20" s="23" t="s">
        <v>25</v>
      </c>
      <c r="F20" s="22" t="s">
        <v>354</v>
      </c>
      <c r="G20" s="16"/>
      <c r="H20" s="22" t="s">
        <v>327</v>
      </c>
      <c r="I20" s="26">
        <v>26</v>
      </c>
      <c r="J20" s="23"/>
      <c r="K20" s="26"/>
    </row>
    <row r="21" spans="1:11" ht="12" thickBot="1">
      <c r="A21" s="22"/>
      <c r="B21" s="26">
        <f t="shared" si="0"/>
        <v>16</v>
      </c>
      <c r="C21" s="23" t="s">
        <v>159</v>
      </c>
      <c r="D21" s="23" t="s">
        <v>24</v>
      </c>
      <c r="E21" s="23" t="s">
        <v>25</v>
      </c>
      <c r="F21" s="22" t="s">
        <v>77</v>
      </c>
      <c r="G21" s="16"/>
      <c r="H21" s="22" t="s">
        <v>359</v>
      </c>
      <c r="I21" s="26">
        <v>25</v>
      </c>
      <c r="J21" s="23"/>
      <c r="K21" s="26"/>
    </row>
    <row r="22" spans="1:11" ht="11.25">
      <c r="A22" s="20">
        <v>3</v>
      </c>
      <c r="B22" s="28"/>
      <c r="C22" s="21"/>
      <c r="D22" s="21"/>
      <c r="E22" s="21"/>
      <c r="F22" s="20" t="s">
        <v>173</v>
      </c>
      <c r="G22" s="20"/>
      <c r="H22" s="20"/>
      <c r="I22" s="28"/>
      <c r="J22" s="21"/>
      <c r="K22" s="26"/>
    </row>
    <row r="23" spans="1:11" ht="11.25">
      <c r="A23" s="22"/>
      <c r="B23" s="26">
        <f t="shared" si="0"/>
        <v>17</v>
      </c>
      <c r="C23" s="23" t="s">
        <v>82</v>
      </c>
      <c r="D23" s="23"/>
      <c r="E23" s="23" t="s">
        <v>25</v>
      </c>
      <c r="F23" s="22" t="s">
        <v>27</v>
      </c>
      <c r="G23" s="22" t="s">
        <v>297</v>
      </c>
      <c r="H23" s="22" t="s">
        <v>318</v>
      </c>
      <c r="I23" s="26">
        <v>31</v>
      </c>
      <c r="J23" s="23"/>
      <c r="K23" s="26"/>
    </row>
    <row r="24" spans="1:11" ht="11.25">
      <c r="A24" s="22"/>
      <c r="B24" s="26">
        <f t="shared" si="0"/>
        <v>18</v>
      </c>
      <c r="C24" s="23" t="s">
        <v>159</v>
      </c>
      <c r="D24" s="23" t="s">
        <v>24</v>
      </c>
      <c r="E24" s="23" t="s">
        <v>25</v>
      </c>
      <c r="F24" s="22" t="s">
        <v>16</v>
      </c>
      <c r="G24" s="16"/>
      <c r="H24" s="22" t="s">
        <v>319</v>
      </c>
      <c r="I24" s="26">
        <v>27</v>
      </c>
      <c r="J24" s="23"/>
      <c r="K24" s="26"/>
    </row>
    <row r="25" spans="1:11" ht="11.25">
      <c r="A25" s="22"/>
      <c r="B25" s="26">
        <f t="shared" si="0"/>
        <v>19</v>
      </c>
      <c r="C25" s="23" t="s">
        <v>82</v>
      </c>
      <c r="D25" s="23"/>
      <c r="E25" s="23"/>
      <c r="F25" s="22" t="s">
        <v>146</v>
      </c>
      <c r="G25" s="16"/>
      <c r="H25" s="22" t="s">
        <v>170</v>
      </c>
      <c r="I25" s="26">
        <v>6</v>
      </c>
      <c r="J25" s="23"/>
      <c r="K25" s="26"/>
    </row>
    <row r="26" spans="1:11" ht="11.25">
      <c r="A26" s="22"/>
      <c r="B26" s="26">
        <f t="shared" si="0"/>
        <v>20</v>
      </c>
      <c r="C26" s="23" t="s">
        <v>82</v>
      </c>
      <c r="D26" s="23"/>
      <c r="E26" s="23"/>
      <c r="F26" s="22" t="s">
        <v>354</v>
      </c>
      <c r="G26" s="16"/>
      <c r="H26" s="22" t="s">
        <v>170</v>
      </c>
      <c r="I26" s="26">
        <v>3</v>
      </c>
      <c r="J26" s="23"/>
      <c r="K26" s="26"/>
    </row>
    <row r="27" spans="1:11" ht="11.25">
      <c r="A27" s="22"/>
      <c r="B27" s="26">
        <f t="shared" si="0"/>
        <v>21</v>
      </c>
      <c r="C27" s="23" t="s">
        <v>82</v>
      </c>
      <c r="D27" s="23"/>
      <c r="E27" s="23" t="s">
        <v>25</v>
      </c>
      <c r="F27" s="22" t="s">
        <v>19</v>
      </c>
      <c r="G27" s="16"/>
      <c r="H27" s="22" t="s">
        <v>334</v>
      </c>
      <c r="I27" s="26">
        <v>24</v>
      </c>
      <c r="J27" s="23"/>
      <c r="K27" s="26"/>
    </row>
    <row r="28" spans="1:11" ht="11.25">
      <c r="A28" s="22"/>
      <c r="B28" s="26">
        <f t="shared" si="0"/>
        <v>22</v>
      </c>
      <c r="C28" s="23" t="s">
        <v>82</v>
      </c>
      <c r="D28" s="23"/>
      <c r="E28" s="23" t="s">
        <v>25</v>
      </c>
      <c r="F28" s="22" t="s">
        <v>4</v>
      </c>
      <c r="G28" s="16"/>
      <c r="H28" s="22" t="s">
        <v>334</v>
      </c>
      <c r="I28" s="26">
        <v>21</v>
      </c>
      <c r="J28" s="23"/>
      <c r="K28" s="26"/>
    </row>
    <row r="29" spans="1:11" ht="11.25">
      <c r="A29" s="22"/>
      <c r="B29" s="26">
        <f t="shared" si="0"/>
        <v>23</v>
      </c>
      <c r="C29" s="23" t="s">
        <v>82</v>
      </c>
      <c r="D29" s="23"/>
      <c r="E29" s="23"/>
      <c r="F29" s="22" t="s">
        <v>160</v>
      </c>
      <c r="G29" s="16"/>
      <c r="H29" s="22" t="s">
        <v>328</v>
      </c>
      <c r="I29" s="26">
        <v>15</v>
      </c>
      <c r="J29" s="23"/>
      <c r="K29" s="26"/>
    </row>
    <row r="30" spans="1:11" ht="12" thickBot="1">
      <c r="A30" s="22"/>
      <c r="B30" s="26">
        <f t="shared" si="0"/>
        <v>24</v>
      </c>
      <c r="C30" s="23" t="s">
        <v>159</v>
      </c>
      <c r="D30" s="23"/>
      <c r="E30" s="23" t="s">
        <v>25</v>
      </c>
      <c r="F30" s="22" t="s">
        <v>14</v>
      </c>
      <c r="G30" s="16"/>
      <c r="H30" s="22" t="s">
        <v>329</v>
      </c>
      <c r="I30" s="26">
        <v>17</v>
      </c>
      <c r="J30" s="23"/>
      <c r="K30" s="26"/>
    </row>
    <row r="31" spans="1:11" ht="11.25">
      <c r="A31" s="20">
        <v>4</v>
      </c>
      <c r="B31" s="28"/>
      <c r="C31" s="21"/>
      <c r="D31" s="21"/>
      <c r="E31" s="21"/>
      <c r="F31" s="20" t="s">
        <v>174</v>
      </c>
      <c r="G31" s="20"/>
      <c r="H31" s="20"/>
      <c r="I31" s="28"/>
      <c r="J31" s="21"/>
      <c r="K31" s="26"/>
    </row>
    <row r="32" spans="1:11" ht="11.25">
      <c r="A32" s="22"/>
      <c r="B32" s="26">
        <f t="shared" si="0"/>
        <v>25</v>
      </c>
      <c r="C32" s="23" t="s">
        <v>82</v>
      </c>
      <c r="D32" s="23" t="s">
        <v>24</v>
      </c>
      <c r="E32" s="23" t="s">
        <v>25</v>
      </c>
      <c r="F32" s="22" t="s">
        <v>19</v>
      </c>
      <c r="G32" s="22" t="s">
        <v>91</v>
      </c>
      <c r="H32" s="22" t="s">
        <v>342</v>
      </c>
      <c r="I32" s="26">
        <v>27</v>
      </c>
      <c r="J32" s="23"/>
      <c r="K32" s="26"/>
    </row>
    <row r="33" spans="1:11" ht="11.25">
      <c r="A33" s="22"/>
      <c r="B33" s="26">
        <f t="shared" si="0"/>
        <v>26</v>
      </c>
      <c r="C33" s="23" t="s">
        <v>159</v>
      </c>
      <c r="D33" s="23" t="s">
        <v>24</v>
      </c>
      <c r="E33" s="23" t="s">
        <v>25</v>
      </c>
      <c r="F33" s="22" t="s">
        <v>14</v>
      </c>
      <c r="G33" s="16"/>
      <c r="H33" s="22" t="s">
        <v>319</v>
      </c>
      <c r="I33" s="26">
        <v>29</v>
      </c>
      <c r="J33" s="23"/>
      <c r="K33" s="26"/>
    </row>
    <row r="34" spans="1:11" ht="11.25">
      <c r="A34" s="22"/>
      <c r="B34" s="26">
        <f t="shared" si="0"/>
        <v>27</v>
      </c>
      <c r="C34" s="23" t="s">
        <v>82</v>
      </c>
      <c r="D34" s="23"/>
      <c r="E34" s="23"/>
      <c r="F34" s="22" t="s">
        <v>360</v>
      </c>
      <c r="G34" s="16"/>
      <c r="H34" s="22" t="s">
        <v>170</v>
      </c>
      <c r="I34" s="26">
        <v>16</v>
      </c>
      <c r="J34" s="23"/>
      <c r="K34" s="26"/>
    </row>
    <row r="35" spans="1:11" ht="11.25">
      <c r="A35" s="22"/>
      <c r="B35" s="26">
        <f t="shared" si="0"/>
        <v>28</v>
      </c>
      <c r="C35" s="23" t="s">
        <v>82</v>
      </c>
      <c r="D35" s="23"/>
      <c r="E35" s="23"/>
      <c r="F35" s="22" t="s">
        <v>354</v>
      </c>
      <c r="G35" s="16"/>
      <c r="H35" s="22" t="s">
        <v>170</v>
      </c>
      <c r="I35" s="26">
        <v>3</v>
      </c>
      <c r="J35" s="23"/>
      <c r="K35" s="26"/>
    </row>
    <row r="36" spans="1:11" ht="11.25">
      <c r="A36" s="22"/>
      <c r="B36" s="26">
        <f t="shared" si="0"/>
        <v>29</v>
      </c>
      <c r="C36" s="23" t="s">
        <v>82</v>
      </c>
      <c r="D36" s="23" t="s">
        <v>24</v>
      </c>
      <c r="E36" s="23" t="s">
        <v>25</v>
      </c>
      <c r="F36" s="22" t="s">
        <v>146</v>
      </c>
      <c r="G36" s="16"/>
      <c r="H36" s="22" t="s">
        <v>334</v>
      </c>
      <c r="I36" s="26">
        <v>23</v>
      </c>
      <c r="J36" s="23"/>
      <c r="K36" s="26"/>
    </row>
    <row r="37" spans="1:11" ht="11.25">
      <c r="A37" s="22"/>
      <c r="B37" s="26">
        <f t="shared" si="0"/>
        <v>30</v>
      </c>
      <c r="C37" s="23" t="s">
        <v>159</v>
      </c>
      <c r="D37" s="23"/>
      <c r="E37" s="23" t="s">
        <v>25</v>
      </c>
      <c r="F37" s="22" t="s">
        <v>3</v>
      </c>
      <c r="G37" s="16"/>
      <c r="H37" s="22" t="s">
        <v>319</v>
      </c>
      <c r="I37" s="26">
        <v>18</v>
      </c>
      <c r="J37" s="23"/>
      <c r="K37" s="26"/>
    </row>
    <row r="38" spans="1:11" ht="11.25">
      <c r="A38" s="22"/>
      <c r="B38" s="26">
        <f t="shared" si="0"/>
        <v>31</v>
      </c>
      <c r="C38" s="23" t="s">
        <v>159</v>
      </c>
      <c r="D38" s="23"/>
      <c r="E38" s="23"/>
      <c r="F38" s="22" t="s">
        <v>18</v>
      </c>
      <c r="G38" s="16"/>
      <c r="H38" s="22" t="s">
        <v>321</v>
      </c>
      <c r="I38" s="26">
        <v>0</v>
      </c>
      <c r="J38" s="23"/>
      <c r="K38" s="26"/>
    </row>
    <row r="39" spans="1:11" ht="11.25">
      <c r="A39" s="22"/>
      <c r="B39" s="26">
        <f t="shared" si="0"/>
        <v>32</v>
      </c>
      <c r="C39" s="23" t="s">
        <v>82</v>
      </c>
      <c r="D39" s="23"/>
      <c r="E39" s="23" t="s">
        <v>25</v>
      </c>
      <c r="F39" s="22" t="s">
        <v>355</v>
      </c>
      <c r="G39" s="16"/>
      <c r="H39" s="22" t="s">
        <v>334</v>
      </c>
      <c r="I39" s="26">
        <v>20</v>
      </c>
      <c r="J39" s="23"/>
      <c r="K39" s="26"/>
    </row>
    <row r="40" spans="1:11" ht="11.25">
      <c r="A40" s="22"/>
      <c r="B40" s="26">
        <f t="shared" si="0"/>
        <v>33</v>
      </c>
      <c r="C40" s="23" t="s">
        <v>159</v>
      </c>
      <c r="D40" s="23"/>
      <c r="E40" s="23" t="s">
        <v>25</v>
      </c>
      <c r="F40" s="22" t="s">
        <v>161</v>
      </c>
      <c r="G40" s="16"/>
      <c r="H40" s="22" t="s">
        <v>319</v>
      </c>
      <c r="I40" s="26">
        <v>26</v>
      </c>
      <c r="J40" s="23"/>
      <c r="K40" s="26"/>
    </row>
    <row r="41" spans="1:11" ht="11.25">
      <c r="A41" s="22"/>
      <c r="B41" s="26">
        <f t="shared" si="0"/>
        <v>34</v>
      </c>
      <c r="C41" s="23" t="s">
        <v>82</v>
      </c>
      <c r="D41" s="23"/>
      <c r="E41" s="23"/>
      <c r="F41" s="22" t="s">
        <v>40</v>
      </c>
      <c r="G41" s="16"/>
      <c r="H41" s="22" t="s">
        <v>334</v>
      </c>
      <c r="I41" s="26">
        <v>17</v>
      </c>
      <c r="J41" s="23"/>
      <c r="K41" s="26"/>
    </row>
    <row r="42" spans="1:11" ht="12" thickBot="1">
      <c r="A42" s="22"/>
      <c r="B42" s="26">
        <f t="shared" si="0"/>
        <v>35</v>
      </c>
      <c r="C42" s="23" t="s">
        <v>82</v>
      </c>
      <c r="D42" s="23"/>
      <c r="E42" s="23"/>
      <c r="F42" s="22" t="s">
        <v>354</v>
      </c>
      <c r="G42" s="16"/>
      <c r="H42" s="22" t="s">
        <v>328</v>
      </c>
      <c r="I42" s="26">
        <v>16</v>
      </c>
      <c r="J42" s="23"/>
      <c r="K42" s="26"/>
    </row>
    <row r="43" spans="1:11" ht="11.25">
      <c r="A43" s="20">
        <v>5</v>
      </c>
      <c r="B43" s="28"/>
      <c r="C43" s="21"/>
      <c r="D43" s="21"/>
      <c r="E43" s="21"/>
      <c r="F43" s="20" t="s">
        <v>356</v>
      </c>
      <c r="G43" s="20"/>
      <c r="H43" s="20"/>
      <c r="I43" s="28"/>
      <c r="J43" s="21"/>
      <c r="K43" s="26"/>
    </row>
    <row r="44" spans="1:11" ht="11.25">
      <c r="A44" s="22"/>
      <c r="B44" s="26">
        <f t="shared" si="0"/>
        <v>36</v>
      </c>
      <c r="C44" s="23" t="s">
        <v>82</v>
      </c>
      <c r="D44" s="23" t="s">
        <v>24</v>
      </c>
      <c r="E44" s="23" t="s">
        <v>25</v>
      </c>
      <c r="F44" s="22" t="s">
        <v>78</v>
      </c>
      <c r="G44" s="22" t="s">
        <v>283</v>
      </c>
      <c r="H44" s="22" t="s">
        <v>350</v>
      </c>
      <c r="I44" s="26">
        <v>50</v>
      </c>
      <c r="J44" s="23"/>
      <c r="K44" s="26"/>
    </row>
    <row r="45" spans="1:11" ht="11.25">
      <c r="A45" s="22"/>
      <c r="B45" s="26">
        <f t="shared" si="0"/>
        <v>37</v>
      </c>
      <c r="C45" s="23" t="s">
        <v>159</v>
      </c>
      <c r="D45" s="23" t="s">
        <v>24</v>
      </c>
      <c r="E45" s="23" t="s">
        <v>25</v>
      </c>
      <c r="F45" s="22" t="s">
        <v>13</v>
      </c>
      <c r="G45" s="16"/>
      <c r="H45" s="22" t="s">
        <v>319</v>
      </c>
      <c r="I45" s="26">
        <v>30</v>
      </c>
      <c r="J45" s="23"/>
      <c r="K45" s="26"/>
    </row>
    <row r="46" spans="1:11" ht="11.25">
      <c r="A46" s="22"/>
      <c r="B46" s="26">
        <f t="shared" si="0"/>
        <v>38</v>
      </c>
      <c r="C46" s="23" t="s">
        <v>159</v>
      </c>
      <c r="D46" s="23"/>
      <c r="E46" s="23"/>
      <c r="F46" s="22" t="s">
        <v>162</v>
      </c>
      <c r="G46" s="16"/>
      <c r="H46" s="22" t="s">
        <v>323</v>
      </c>
      <c r="I46" s="26">
        <v>17</v>
      </c>
      <c r="J46" s="23"/>
      <c r="K46" s="26"/>
    </row>
    <row r="47" spans="1:11" ht="11.25">
      <c r="A47" s="22"/>
      <c r="B47" s="26">
        <f t="shared" si="0"/>
        <v>39</v>
      </c>
      <c r="C47" s="23" t="s">
        <v>159</v>
      </c>
      <c r="D47" s="23"/>
      <c r="E47" s="23"/>
      <c r="F47" s="22" t="s">
        <v>148</v>
      </c>
      <c r="G47" s="16"/>
      <c r="H47" s="22" t="s">
        <v>323</v>
      </c>
      <c r="I47" s="26">
        <v>14</v>
      </c>
      <c r="J47" s="23"/>
      <c r="K47" s="26"/>
    </row>
    <row r="48" spans="1:11" ht="11.25">
      <c r="A48" s="22"/>
      <c r="B48" s="26">
        <f t="shared" si="0"/>
        <v>40</v>
      </c>
      <c r="C48" s="23" t="s">
        <v>159</v>
      </c>
      <c r="D48" s="23"/>
      <c r="E48" s="23"/>
      <c r="F48" s="22" t="s">
        <v>3</v>
      </c>
      <c r="G48" s="16"/>
      <c r="H48" s="22" t="s">
        <v>321</v>
      </c>
      <c r="I48" s="26">
        <v>10</v>
      </c>
      <c r="J48" s="23"/>
      <c r="K48" s="26"/>
    </row>
    <row r="49" spans="1:11" ht="12" thickBot="1">
      <c r="A49" s="22"/>
      <c r="B49" s="26">
        <f t="shared" si="0"/>
        <v>41</v>
      </c>
      <c r="C49" s="23" t="s">
        <v>159</v>
      </c>
      <c r="D49" s="23"/>
      <c r="E49" s="23"/>
      <c r="F49" s="22" t="s">
        <v>18</v>
      </c>
      <c r="G49" s="16"/>
      <c r="H49" s="22" t="s">
        <v>348</v>
      </c>
      <c r="I49" s="26">
        <v>4</v>
      </c>
      <c r="J49" s="23"/>
      <c r="K49" s="26"/>
    </row>
    <row r="50" spans="1:11" ht="11.25">
      <c r="A50" s="20">
        <v>6</v>
      </c>
      <c r="B50" s="28"/>
      <c r="C50" s="21"/>
      <c r="D50" s="21"/>
      <c r="E50" s="21"/>
      <c r="F50" s="20" t="s">
        <v>175</v>
      </c>
      <c r="G50" s="20"/>
      <c r="H50" s="20"/>
      <c r="I50" s="28"/>
      <c r="J50" s="21"/>
      <c r="K50" s="26"/>
    </row>
    <row r="51" spans="1:11" ht="11.25">
      <c r="A51" s="22"/>
      <c r="B51" s="26">
        <f t="shared" si="0"/>
        <v>42</v>
      </c>
      <c r="C51" s="23" t="s">
        <v>82</v>
      </c>
      <c r="D51" s="23"/>
      <c r="E51" s="23" t="s">
        <v>25</v>
      </c>
      <c r="F51" s="22" t="s">
        <v>78</v>
      </c>
      <c r="G51" s="22" t="s">
        <v>98</v>
      </c>
      <c r="H51" s="22" t="s">
        <v>318</v>
      </c>
      <c r="I51" s="26">
        <v>40</v>
      </c>
      <c r="J51" s="23"/>
      <c r="K51" s="26"/>
    </row>
    <row r="52" spans="1:11" ht="11.25">
      <c r="A52" s="22"/>
      <c r="B52" s="26">
        <f t="shared" si="0"/>
        <v>43</v>
      </c>
      <c r="C52" s="23" t="s">
        <v>159</v>
      </c>
      <c r="D52" s="23" t="s">
        <v>24</v>
      </c>
      <c r="E52" s="23" t="s">
        <v>25</v>
      </c>
      <c r="F52" s="22" t="s">
        <v>3</v>
      </c>
      <c r="G52" s="16"/>
      <c r="H52" s="22" t="s">
        <v>319</v>
      </c>
      <c r="I52" s="26">
        <v>31</v>
      </c>
      <c r="J52" s="23"/>
      <c r="K52" s="26"/>
    </row>
    <row r="53" spans="1:11" ht="11.25">
      <c r="A53" s="22"/>
      <c r="B53" s="26">
        <f t="shared" si="0"/>
        <v>44</v>
      </c>
      <c r="C53" s="23" t="s">
        <v>159</v>
      </c>
      <c r="D53" s="23"/>
      <c r="E53" s="23"/>
      <c r="F53" s="22" t="s">
        <v>18</v>
      </c>
      <c r="G53" s="16"/>
      <c r="H53" s="22" t="s">
        <v>321</v>
      </c>
      <c r="I53" s="26">
        <v>12</v>
      </c>
      <c r="J53" s="23"/>
      <c r="K53" s="26"/>
    </row>
    <row r="54" spans="1:11" ht="11.25">
      <c r="A54" s="22"/>
      <c r="B54" s="26">
        <f t="shared" si="0"/>
        <v>45</v>
      </c>
      <c r="C54" s="23" t="s">
        <v>82</v>
      </c>
      <c r="D54" s="23"/>
      <c r="E54" s="23"/>
      <c r="F54" s="22" t="s">
        <v>40</v>
      </c>
      <c r="G54" s="16"/>
      <c r="H54" s="22" t="s">
        <v>170</v>
      </c>
      <c r="I54" s="26">
        <v>2</v>
      </c>
      <c r="J54" s="23"/>
      <c r="K54" s="26"/>
    </row>
    <row r="55" spans="1:11" ht="12" thickBot="1">
      <c r="A55" s="22"/>
      <c r="B55" s="26">
        <f t="shared" si="0"/>
        <v>46</v>
      </c>
      <c r="C55" s="23" t="s">
        <v>82</v>
      </c>
      <c r="D55" s="23"/>
      <c r="E55" s="23"/>
      <c r="F55" s="22" t="s">
        <v>1</v>
      </c>
      <c r="G55" s="16"/>
      <c r="H55" s="22" t="s">
        <v>328</v>
      </c>
      <c r="I55" s="26">
        <v>15</v>
      </c>
      <c r="J55" s="23"/>
      <c r="K55" s="26"/>
    </row>
    <row r="56" spans="1:11" ht="11.25">
      <c r="A56" s="20">
        <v>7</v>
      </c>
      <c r="B56" s="28"/>
      <c r="C56" s="21"/>
      <c r="D56" s="21"/>
      <c r="E56" s="21"/>
      <c r="F56" s="20" t="s">
        <v>48</v>
      </c>
      <c r="G56" s="20"/>
      <c r="H56" s="20"/>
      <c r="I56" s="28"/>
      <c r="J56" s="21"/>
      <c r="K56" s="26"/>
    </row>
    <row r="57" spans="1:11" ht="11.25">
      <c r="A57" s="22"/>
      <c r="B57" s="26">
        <f t="shared" si="0"/>
        <v>47</v>
      </c>
      <c r="C57" s="23" t="s">
        <v>82</v>
      </c>
      <c r="D57" s="23" t="s">
        <v>24</v>
      </c>
      <c r="E57" s="23" t="s">
        <v>25</v>
      </c>
      <c r="F57" s="22" t="s">
        <v>78</v>
      </c>
      <c r="G57" s="22" t="s">
        <v>99</v>
      </c>
      <c r="H57" s="22" t="s">
        <v>331</v>
      </c>
      <c r="I57" s="26">
        <v>30</v>
      </c>
      <c r="J57" s="23"/>
      <c r="K57" s="26"/>
    </row>
    <row r="58" spans="1:11" ht="11.25">
      <c r="A58" s="22"/>
      <c r="B58" s="26">
        <f t="shared" si="0"/>
        <v>48</v>
      </c>
      <c r="C58" s="23" t="s">
        <v>159</v>
      </c>
      <c r="D58" s="23"/>
      <c r="E58" s="23" t="s">
        <v>25</v>
      </c>
      <c r="F58" s="22" t="s">
        <v>36</v>
      </c>
      <c r="G58" s="16"/>
      <c r="H58" s="22" t="s">
        <v>319</v>
      </c>
      <c r="I58" s="26">
        <v>38</v>
      </c>
      <c r="J58" s="23"/>
      <c r="K58" s="26"/>
    </row>
    <row r="59" spans="1:11" ht="11.25">
      <c r="A59" s="22"/>
      <c r="B59" s="26">
        <f t="shared" si="0"/>
        <v>49</v>
      </c>
      <c r="C59" s="23" t="s">
        <v>82</v>
      </c>
      <c r="D59" s="23"/>
      <c r="E59" s="23"/>
      <c r="F59" s="22" t="s">
        <v>19</v>
      </c>
      <c r="G59" s="16"/>
      <c r="H59" s="22" t="s">
        <v>170</v>
      </c>
      <c r="I59" s="26">
        <v>6</v>
      </c>
      <c r="J59" s="23"/>
      <c r="K59" s="26"/>
    </row>
    <row r="60" spans="1:11" ht="11.25">
      <c r="A60" s="22"/>
      <c r="B60" s="26">
        <f t="shared" si="0"/>
        <v>50</v>
      </c>
      <c r="C60" s="23" t="s">
        <v>82</v>
      </c>
      <c r="D60" s="23"/>
      <c r="E60" s="23"/>
      <c r="F60" s="22" t="s">
        <v>34</v>
      </c>
      <c r="G60" s="16"/>
      <c r="H60" s="22" t="s">
        <v>325</v>
      </c>
      <c r="I60" s="26">
        <v>3</v>
      </c>
      <c r="J60" s="23"/>
      <c r="K60" s="26"/>
    </row>
    <row r="61" spans="1:11" ht="12" thickBot="1">
      <c r="A61" s="22"/>
      <c r="B61" s="26">
        <f t="shared" si="0"/>
        <v>51</v>
      </c>
      <c r="C61" s="23" t="s">
        <v>82</v>
      </c>
      <c r="D61" s="23"/>
      <c r="E61" s="23"/>
      <c r="F61" s="22" t="s">
        <v>4</v>
      </c>
      <c r="G61" s="16"/>
      <c r="H61" s="22" t="s">
        <v>170</v>
      </c>
      <c r="I61" s="26">
        <v>1</v>
      </c>
      <c r="J61" s="23"/>
      <c r="K61" s="26"/>
    </row>
    <row r="62" spans="1:11" ht="11.25">
      <c r="A62" s="20">
        <v>8</v>
      </c>
      <c r="B62" s="28"/>
      <c r="C62" s="21"/>
      <c r="D62" s="21"/>
      <c r="E62" s="21"/>
      <c r="F62" s="20" t="s">
        <v>124</v>
      </c>
      <c r="G62" s="20"/>
      <c r="H62" s="20"/>
      <c r="I62" s="28"/>
      <c r="J62" s="21"/>
      <c r="K62" s="26"/>
    </row>
    <row r="63" spans="1:11" ht="11.25">
      <c r="A63" s="22"/>
      <c r="B63" s="26">
        <f t="shared" si="0"/>
        <v>52</v>
      </c>
      <c r="C63" s="23" t="s">
        <v>82</v>
      </c>
      <c r="D63" s="23"/>
      <c r="E63" s="23" t="s">
        <v>25</v>
      </c>
      <c r="F63" s="22" t="s">
        <v>19</v>
      </c>
      <c r="G63" s="22" t="s">
        <v>296</v>
      </c>
      <c r="H63" s="22" t="s">
        <v>331</v>
      </c>
      <c r="I63" s="26">
        <v>30</v>
      </c>
      <c r="J63" s="23"/>
      <c r="K63" s="26"/>
    </row>
    <row r="64" spans="1:11" ht="12" thickBot="1">
      <c r="A64" s="22"/>
      <c r="B64" s="26">
        <f t="shared" si="0"/>
        <v>53</v>
      </c>
      <c r="C64" s="23" t="s">
        <v>159</v>
      </c>
      <c r="D64" s="23"/>
      <c r="E64" s="23" t="s">
        <v>25</v>
      </c>
      <c r="F64" s="22" t="s">
        <v>52</v>
      </c>
      <c r="G64" s="16"/>
      <c r="H64" s="22" t="s">
        <v>319</v>
      </c>
      <c r="I64" s="26">
        <v>37</v>
      </c>
      <c r="J64" s="23"/>
      <c r="K64" s="26"/>
    </row>
    <row r="65" spans="1:11" ht="11.25">
      <c r="A65" s="20">
        <v>9</v>
      </c>
      <c r="B65" s="28"/>
      <c r="C65" s="21"/>
      <c r="D65" s="21"/>
      <c r="E65" s="21"/>
      <c r="F65" s="20" t="s">
        <v>163</v>
      </c>
      <c r="G65" s="20"/>
      <c r="H65" s="20"/>
      <c r="I65" s="28"/>
      <c r="J65" s="21"/>
      <c r="K65" s="26"/>
    </row>
    <row r="66" spans="1:11" ht="11.25">
      <c r="A66" s="22"/>
      <c r="B66" s="26">
        <f t="shared" si="0"/>
        <v>54</v>
      </c>
      <c r="C66" s="23" t="s">
        <v>82</v>
      </c>
      <c r="D66" s="23"/>
      <c r="E66" s="23" t="s">
        <v>25</v>
      </c>
      <c r="F66" s="22" t="s">
        <v>227</v>
      </c>
      <c r="G66" s="22" t="s">
        <v>295</v>
      </c>
      <c r="H66" s="22" t="s">
        <v>331</v>
      </c>
      <c r="I66" s="26">
        <v>20</v>
      </c>
      <c r="J66" s="23"/>
      <c r="K66" s="26"/>
    </row>
    <row r="67" spans="1:11" ht="11.25">
      <c r="A67" s="22"/>
      <c r="B67" s="26">
        <f t="shared" si="0"/>
        <v>55</v>
      </c>
      <c r="C67" s="23" t="s">
        <v>82</v>
      </c>
      <c r="D67" s="23"/>
      <c r="E67" s="23" t="s">
        <v>25</v>
      </c>
      <c r="F67" s="22" t="s">
        <v>355</v>
      </c>
      <c r="G67" s="16"/>
      <c r="H67" s="22" t="s">
        <v>334</v>
      </c>
      <c r="I67" s="26">
        <v>17</v>
      </c>
      <c r="J67" s="23"/>
      <c r="K67" s="26"/>
    </row>
    <row r="68" spans="1:11" ht="11.25">
      <c r="A68" s="22"/>
      <c r="B68" s="26">
        <f t="shared" si="0"/>
        <v>56</v>
      </c>
      <c r="C68" s="23" t="s">
        <v>159</v>
      </c>
      <c r="D68" s="23"/>
      <c r="E68" s="23" t="s">
        <v>25</v>
      </c>
      <c r="F68" s="22" t="s">
        <v>75</v>
      </c>
      <c r="G68" s="16"/>
      <c r="H68" s="22" t="s">
        <v>335</v>
      </c>
      <c r="I68" s="26">
        <v>24</v>
      </c>
      <c r="J68" s="23"/>
      <c r="K68" s="26"/>
    </row>
    <row r="69" spans="1:11" ht="11.25">
      <c r="A69" s="22"/>
      <c r="B69" s="26">
        <f t="shared" si="0"/>
        <v>57</v>
      </c>
      <c r="C69" s="23" t="s">
        <v>159</v>
      </c>
      <c r="D69" s="23"/>
      <c r="E69" s="23" t="s">
        <v>25</v>
      </c>
      <c r="F69" s="22" t="s">
        <v>3</v>
      </c>
      <c r="G69" s="16"/>
      <c r="H69" s="22" t="s">
        <v>335</v>
      </c>
      <c r="I69" s="26">
        <v>22</v>
      </c>
      <c r="J69" s="23"/>
      <c r="K69" s="26"/>
    </row>
    <row r="70" spans="1:11" ht="11.25">
      <c r="A70" s="22"/>
      <c r="B70" s="26">
        <f t="shared" si="0"/>
        <v>58</v>
      </c>
      <c r="C70" s="23" t="s">
        <v>82</v>
      </c>
      <c r="D70" s="23"/>
      <c r="E70" s="23"/>
      <c r="F70" s="22" t="s">
        <v>215</v>
      </c>
      <c r="G70" s="16"/>
      <c r="H70" s="22" t="s">
        <v>334</v>
      </c>
      <c r="I70" s="26">
        <v>14</v>
      </c>
      <c r="J70" s="23"/>
      <c r="K70" s="26"/>
    </row>
    <row r="71" spans="1:11" ht="12" thickBot="1">
      <c r="A71" s="22"/>
      <c r="B71" s="26">
        <f aca="true" t="shared" si="1" ref="B71:B132">IF(B70=0,B69+1,B70+1)</f>
        <v>59</v>
      </c>
      <c r="C71" s="23" t="s">
        <v>159</v>
      </c>
      <c r="D71" s="23" t="s">
        <v>24</v>
      </c>
      <c r="E71" s="23" t="s">
        <v>25</v>
      </c>
      <c r="F71" s="22" t="s">
        <v>18</v>
      </c>
      <c r="G71" s="16"/>
      <c r="H71" s="22" t="s">
        <v>337</v>
      </c>
      <c r="I71" s="26">
        <v>45</v>
      </c>
      <c r="J71" s="23"/>
      <c r="K71" s="26"/>
    </row>
    <row r="72" spans="1:11" ht="11.25">
      <c r="A72" s="20">
        <v>10</v>
      </c>
      <c r="B72" s="28"/>
      <c r="C72" s="21"/>
      <c r="D72" s="21"/>
      <c r="E72" s="21"/>
      <c r="F72" s="20" t="s">
        <v>357</v>
      </c>
      <c r="G72" s="20"/>
      <c r="H72" s="20"/>
      <c r="I72" s="28"/>
      <c r="J72" s="21"/>
      <c r="K72" s="26"/>
    </row>
    <row r="73" spans="1:11" ht="11.25">
      <c r="A73" s="22"/>
      <c r="B73" s="26">
        <f t="shared" si="1"/>
        <v>60</v>
      </c>
      <c r="C73" s="23" t="s">
        <v>82</v>
      </c>
      <c r="D73" s="23" t="s">
        <v>24</v>
      </c>
      <c r="E73" s="23" t="s">
        <v>25</v>
      </c>
      <c r="F73" s="22" t="s">
        <v>164</v>
      </c>
      <c r="G73" s="22" t="s">
        <v>295</v>
      </c>
      <c r="H73" s="22" t="s">
        <v>331</v>
      </c>
      <c r="I73" s="26">
        <v>55</v>
      </c>
      <c r="J73" s="23"/>
      <c r="K73" s="26"/>
    </row>
    <row r="74" spans="1:11" ht="12" thickBot="1">
      <c r="A74" s="22"/>
      <c r="B74" s="26">
        <f t="shared" si="1"/>
        <v>61</v>
      </c>
      <c r="C74" s="23" t="s">
        <v>159</v>
      </c>
      <c r="D74" s="23"/>
      <c r="E74" s="23" t="s">
        <v>25</v>
      </c>
      <c r="F74" s="22" t="s">
        <v>148</v>
      </c>
      <c r="G74" s="16"/>
      <c r="H74" s="22" t="s">
        <v>319</v>
      </c>
      <c r="I74" s="26">
        <v>45</v>
      </c>
      <c r="J74" s="23"/>
      <c r="K74" s="26"/>
    </row>
    <row r="75" spans="1:11" ht="11.25">
      <c r="A75" s="20">
        <v>11</v>
      </c>
      <c r="B75" s="28"/>
      <c r="C75" s="21"/>
      <c r="D75" s="21"/>
      <c r="E75" s="21"/>
      <c r="F75" s="20" t="s">
        <v>124</v>
      </c>
      <c r="G75" s="20"/>
      <c r="H75" s="20"/>
      <c r="I75" s="28"/>
      <c r="J75" s="21"/>
      <c r="K75" s="26"/>
    </row>
    <row r="76" spans="1:11" ht="11.25">
      <c r="A76" s="22"/>
      <c r="B76" s="26">
        <f t="shared" si="1"/>
        <v>62</v>
      </c>
      <c r="C76" s="23" t="s">
        <v>82</v>
      </c>
      <c r="D76" s="23" t="s">
        <v>24</v>
      </c>
      <c r="E76" s="23" t="s">
        <v>25</v>
      </c>
      <c r="F76" s="22" t="s">
        <v>27</v>
      </c>
      <c r="G76" s="22" t="s">
        <v>286</v>
      </c>
      <c r="H76" s="22" t="s">
        <v>350</v>
      </c>
      <c r="I76" s="26">
        <v>40</v>
      </c>
      <c r="J76" s="23"/>
      <c r="K76" s="26"/>
    </row>
    <row r="77" spans="1:11" ht="11.25">
      <c r="A77" s="22"/>
      <c r="B77" s="26">
        <f t="shared" si="1"/>
        <v>63</v>
      </c>
      <c r="C77" s="23" t="s">
        <v>159</v>
      </c>
      <c r="D77" s="23" t="s">
        <v>24</v>
      </c>
      <c r="E77" s="23" t="s">
        <v>25</v>
      </c>
      <c r="F77" s="22" t="s">
        <v>148</v>
      </c>
      <c r="G77" s="16"/>
      <c r="H77" s="22" t="s">
        <v>319</v>
      </c>
      <c r="I77" s="26">
        <v>36</v>
      </c>
      <c r="J77" s="23"/>
      <c r="K77" s="26"/>
    </row>
    <row r="78" spans="1:11" ht="11.25">
      <c r="A78" s="22"/>
      <c r="B78" s="26">
        <f t="shared" si="1"/>
        <v>64</v>
      </c>
      <c r="C78" s="23" t="s">
        <v>82</v>
      </c>
      <c r="D78" s="23"/>
      <c r="E78" s="23" t="s">
        <v>25</v>
      </c>
      <c r="F78" s="22" t="s">
        <v>40</v>
      </c>
      <c r="G78" s="16"/>
      <c r="H78" s="22" t="s">
        <v>170</v>
      </c>
      <c r="I78" s="26">
        <v>18</v>
      </c>
      <c r="J78" s="23"/>
      <c r="K78" s="26"/>
    </row>
    <row r="79" spans="1:11" ht="11.25">
      <c r="A79" s="22"/>
      <c r="B79" s="26">
        <f t="shared" si="1"/>
        <v>65</v>
      </c>
      <c r="C79" s="23" t="s">
        <v>82</v>
      </c>
      <c r="D79" s="23"/>
      <c r="E79" s="23"/>
      <c r="F79" s="22" t="s">
        <v>19</v>
      </c>
      <c r="G79" s="16"/>
      <c r="H79" s="22" t="s">
        <v>325</v>
      </c>
      <c r="I79" s="26">
        <v>4</v>
      </c>
      <c r="J79" s="23"/>
      <c r="K79" s="26"/>
    </row>
    <row r="80" spans="1:11" ht="11.25">
      <c r="A80" s="22"/>
      <c r="B80" s="26">
        <f t="shared" si="1"/>
        <v>66</v>
      </c>
      <c r="C80" s="23" t="s">
        <v>159</v>
      </c>
      <c r="D80" s="23"/>
      <c r="E80" s="23" t="s">
        <v>25</v>
      </c>
      <c r="F80" s="22" t="s">
        <v>28</v>
      </c>
      <c r="G80" s="16"/>
      <c r="H80" s="22" t="s">
        <v>353</v>
      </c>
      <c r="I80" s="26">
        <v>21</v>
      </c>
      <c r="J80" s="23"/>
      <c r="K80" s="26"/>
    </row>
    <row r="81" spans="1:11" ht="12" thickBot="1">
      <c r="A81" s="22"/>
      <c r="B81" s="26">
        <f t="shared" si="1"/>
        <v>67</v>
      </c>
      <c r="C81" s="23" t="s">
        <v>82</v>
      </c>
      <c r="D81" s="23"/>
      <c r="E81" s="23" t="s">
        <v>25</v>
      </c>
      <c r="F81" s="22" t="s">
        <v>354</v>
      </c>
      <c r="G81" s="16"/>
      <c r="H81" s="22" t="s">
        <v>328</v>
      </c>
      <c r="I81" s="26">
        <v>30</v>
      </c>
      <c r="J81" s="23"/>
      <c r="K81" s="26"/>
    </row>
    <row r="82" spans="1:11" ht="11.25">
      <c r="A82" s="20">
        <v>12</v>
      </c>
      <c r="B82" s="28"/>
      <c r="C82" s="21"/>
      <c r="D82" s="21"/>
      <c r="E82" s="21"/>
      <c r="F82" s="20" t="s">
        <v>39</v>
      </c>
      <c r="G82" s="20"/>
      <c r="H82" s="20"/>
      <c r="I82" s="28"/>
      <c r="J82" s="21"/>
      <c r="K82" s="26"/>
    </row>
    <row r="83" spans="1:11" ht="11.25">
      <c r="A83" s="22"/>
      <c r="B83" s="26">
        <f t="shared" si="1"/>
        <v>68</v>
      </c>
      <c r="C83" s="23" t="s">
        <v>82</v>
      </c>
      <c r="D83" s="23"/>
      <c r="E83" s="23" t="s">
        <v>25</v>
      </c>
      <c r="F83" s="22" t="s">
        <v>354</v>
      </c>
      <c r="G83" s="22" t="s">
        <v>294</v>
      </c>
      <c r="H83" s="22" t="s">
        <v>331</v>
      </c>
      <c r="I83" s="26">
        <v>40</v>
      </c>
      <c r="J83" s="23"/>
      <c r="K83" s="26"/>
    </row>
    <row r="84" spans="1:11" ht="12" thickBot="1">
      <c r="A84" s="22"/>
      <c r="B84" s="26">
        <f t="shared" si="1"/>
        <v>69</v>
      </c>
      <c r="C84" s="23" t="s">
        <v>159</v>
      </c>
      <c r="D84" s="23"/>
      <c r="E84" s="23" t="s">
        <v>25</v>
      </c>
      <c r="F84" s="22" t="s">
        <v>148</v>
      </c>
      <c r="G84" s="16"/>
      <c r="H84" s="22" t="s">
        <v>319</v>
      </c>
      <c r="I84" s="26">
        <v>24</v>
      </c>
      <c r="J84" s="23"/>
      <c r="K84" s="26"/>
    </row>
    <row r="85" spans="1:11" ht="11.25">
      <c r="A85" s="20">
        <v>13</v>
      </c>
      <c r="B85" s="28"/>
      <c r="C85" s="21"/>
      <c r="D85" s="21"/>
      <c r="E85" s="21"/>
      <c r="F85" s="20" t="s">
        <v>39</v>
      </c>
      <c r="G85" s="20"/>
      <c r="H85" s="20"/>
      <c r="I85" s="28"/>
      <c r="J85" s="21"/>
      <c r="K85" s="26"/>
    </row>
    <row r="86" spans="1:11" ht="11.25">
      <c r="A86" s="22"/>
      <c r="B86" s="26">
        <f t="shared" si="1"/>
        <v>70</v>
      </c>
      <c r="C86" s="23" t="s">
        <v>159</v>
      </c>
      <c r="D86" s="23" t="s">
        <v>24</v>
      </c>
      <c r="E86" s="23" t="s">
        <v>25</v>
      </c>
      <c r="F86" s="22" t="s">
        <v>14</v>
      </c>
      <c r="G86" s="22"/>
      <c r="H86" s="22" t="s">
        <v>330</v>
      </c>
      <c r="I86" s="26">
        <v>33</v>
      </c>
      <c r="J86" s="23"/>
      <c r="K86" s="26"/>
    </row>
    <row r="87" spans="1:11" ht="11.25">
      <c r="A87" s="22"/>
      <c r="B87" s="26">
        <f t="shared" si="1"/>
        <v>71</v>
      </c>
      <c r="C87" s="23" t="s">
        <v>82</v>
      </c>
      <c r="D87" s="23"/>
      <c r="E87" s="23"/>
      <c r="F87" s="22" t="s">
        <v>19</v>
      </c>
      <c r="G87" s="16"/>
      <c r="H87" s="22" t="s">
        <v>170</v>
      </c>
      <c r="I87" s="26">
        <v>6</v>
      </c>
      <c r="J87" s="23"/>
      <c r="K87" s="26"/>
    </row>
    <row r="88" spans="1:11" ht="12" thickBot="1">
      <c r="A88" s="22"/>
      <c r="B88" s="26">
        <f t="shared" si="1"/>
        <v>72</v>
      </c>
      <c r="C88" s="23" t="s">
        <v>159</v>
      </c>
      <c r="D88" s="23"/>
      <c r="E88" s="23"/>
      <c r="F88" s="22" t="s">
        <v>28</v>
      </c>
      <c r="G88" s="16"/>
      <c r="H88" s="22" t="s">
        <v>321</v>
      </c>
      <c r="I88" s="26">
        <v>0</v>
      </c>
      <c r="J88" s="23"/>
      <c r="K88" s="26"/>
    </row>
    <row r="89" spans="1:11" ht="11.25">
      <c r="A89" s="20">
        <v>14</v>
      </c>
      <c r="B89" s="28"/>
      <c r="C89" s="21"/>
      <c r="D89" s="21"/>
      <c r="E89" s="21"/>
      <c r="F89" s="20" t="s">
        <v>358</v>
      </c>
      <c r="G89" s="20"/>
      <c r="H89" s="20"/>
      <c r="I89" s="28"/>
      <c r="J89" s="21"/>
      <c r="K89" s="26"/>
    </row>
    <row r="90" spans="1:11" ht="11.25">
      <c r="A90" s="22"/>
      <c r="B90" s="26">
        <f t="shared" si="1"/>
        <v>73</v>
      </c>
      <c r="C90" s="23" t="s">
        <v>82</v>
      </c>
      <c r="D90" s="23"/>
      <c r="E90" s="23" t="s">
        <v>25</v>
      </c>
      <c r="F90" s="22" t="s">
        <v>19</v>
      </c>
      <c r="G90" s="22" t="s">
        <v>288</v>
      </c>
      <c r="H90" s="22" t="s">
        <v>338</v>
      </c>
      <c r="I90" s="26">
        <v>30</v>
      </c>
      <c r="J90" s="23"/>
      <c r="K90" s="26"/>
    </row>
    <row r="91" spans="1:11" ht="11.25">
      <c r="A91" s="22"/>
      <c r="B91" s="26">
        <f t="shared" si="1"/>
        <v>74</v>
      </c>
      <c r="C91" s="23" t="s">
        <v>159</v>
      </c>
      <c r="D91" s="23" t="s">
        <v>24</v>
      </c>
      <c r="E91" s="23" t="s">
        <v>25</v>
      </c>
      <c r="F91" s="22" t="s">
        <v>18</v>
      </c>
      <c r="G91" s="16"/>
      <c r="H91" s="22" t="s">
        <v>319</v>
      </c>
      <c r="I91" s="26">
        <v>24</v>
      </c>
      <c r="J91" s="23"/>
      <c r="K91" s="26"/>
    </row>
    <row r="92" spans="1:11" ht="11.25">
      <c r="A92" s="22"/>
      <c r="B92" s="26">
        <f t="shared" si="1"/>
        <v>75</v>
      </c>
      <c r="C92" s="23" t="s">
        <v>82</v>
      </c>
      <c r="D92" s="23"/>
      <c r="E92" s="23"/>
      <c r="F92" s="22" t="s">
        <v>45</v>
      </c>
      <c r="G92" s="16"/>
      <c r="H92" s="22" t="s">
        <v>170</v>
      </c>
      <c r="I92" s="26">
        <v>12</v>
      </c>
      <c r="J92" s="23"/>
      <c r="K92" s="26"/>
    </row>
    <row r="93" spans="1:11" ht="12" thickBot="1">
      <c r="A93" s="22"/>
      <c r="B93" s="26">
        <f t="shared" si="1"/>
        <v>76</v>
      </c>
      <c r="C93" s="23" t="s">
        <v>82</v>
      </c>
      <c r="D93" s="23"/>
      <c r="E93" s="23"/>
      <c r="F93" s="22" t="s">
        <v>40</v>
      </c>
      <c r="G93" s="16"/>
      <c r="H93" s="22" t="s">
        <v>328</v>
      </c>
      <c r="I93" s="26"/>
      <c r="J93" s="23"/>
      <c r="K93" s="26"/>
    </row>
    <row r="94" spans="1:11" ht="11.25">
      <c r="A94" s="20">
        <v>15</v>
      </c>
      <c r="B94" s="28"/>
      <c r="C94" s="21"/>
      <c r="D94" s="21"/>
      <c r="E94" s="21"/>
      <c r="F94" s="20" t="s">
        <v>165</v>
      </c>
      <c r="G94" s="20"/>
      <c r="H94" s="20"/>
      <c r="I94" s="28"/>
      <c r="J94" s="21"/>
      <c r="K94" s="26"/>
    </row>
    <row r="95" spans="1:11" ht="11.25">
      <c r="A95" s="22"/>
      <c r="B95" s="26">
        <f t="shared" si="1"/>
        <v>77</v>
      </c>
      <c r="C95" s="23" t="s">
        <v>82</v>
      </c>
      <c r="D95" s="23" t="s">
        <v>24</v>
      </c>
      <c r="E95" s="23" t="s">
        <v>25</v>
      </c>
      <c r="F95" s="22" t="s">
        <v>227</v>
      </c>
      <c r="G95" s="22" t="s">
        <v>83</v>
      </c>
      <c r="H95" s="22" t="s">
        <v>331</v>
      </c>
      <c r="I95" s="26">
        <v>31</v>
      </c>
      <c r="J95" s="23"/>
      <c r="K95" s="26"/>
    </row>
    <row r="96" spans="1:11" ht="11.25">
      <c r="A96" s="22"/>
      <c r="B96" s="26">
        <f t="shared" si="1"/>
        <v>78</v>
      </c>
      <c r="C96" s="23" t="s">
        <v>82</v>
      </c>
      <c r="D96" s="23"/>
      <c r="E96" s="23" t="s">
        <v>25</v>
      </c>
      <c r="F96" s="22" t="s">
        <v>354</v>
      </c>
      <c r="G96" s="16"/>
      <c r="H96" s="22" t="s">
        <v>334</v>
      </c>
      <c r="I96" s="26">
        <v>24</v>
      </c>
      <c r="J96" s="23"/>
      <c r="K96" s="26"/>
    </row>
    <row r="97" spans="1:11" ht="11.25">
      <c r="A97" s="22"/>
      <c r="B97" s="26">
        <f t="shared" si="1"/>
        <v>79</v>
      </c>
      <c r="C97" s="23" t="s">
        <v>159</v>
      </c>
      <c r="D97" s="23"/>
      <c r="E97" s="23" t="s">
        <v>25</v>
      </c>
      <c r="F97" s="22" t="s">
        <v>77</v>
      </c>
      <c r="G97" s="16"/>
      <c r="H97" s="22" t="s">
        <v>319</v>
      </c>
      <c r="I97" s="26">
        <v>23</v>
      </c>
      <c r="J97" s="23"/>
      <c r="K97" s="26"/>
    </row>
    <row r="98" spans="1:11" ht="12" thickBot="1">
      <c r="A98" s="22"/>
      <c r="B98" s="26">
        <f t="shared" si="1"/>
        <v>80</v>
      </c>
      <c r="C98" s="23" t="s">
        <v>159</v>
      </c>
      <c r="D98" s="23"/>
      <c r="E98" s="23"/>
      <c r="F98" s="22" t="s">
        <v>3</v>
      </c>
      <c r="G98" s="16"/>
      <c r="H98" s="22" t="s">
        <v>323</v>
      </c>
      <c r="I98" s="26">
        <v>2</v>
      </c>
      <c r="J98" s="23"/>
      <c r="K98" s="26"/>
    </row>
    <row r="99" spans="1:11" ht="11.25">
      <c r="A99" s="20">
        <v>16</v>
      </c>
      <c r="B99" s="28"/>
      <c r="C99" s="21"/>
      <c r="D99" s="21"/>
      <c r="E99" s="21"/>
      <c r="F99" s="20" t="s">
        <v>124</v>
      </c>
      <c r="G99" s="20"/>
      <c r="H99" s="20"/>
      <c r="I99" s="28"/>
      <c r="J99" s="21"/>
      <c r="K99" s="26"/>
    </row>
    <row r="100" spans="1:11" ht="12" thickBot="1">
      <c r="A100" s="22"/>
      <c r="B100" s="26">
        <f t="shared" si="1"/>
        <v>81</v>
      </c>
      <c r="C100" s="23" t="s">
        <v>159</v>
      </c>
      <c r="D100" s="23" t="s">
        <v>24</v>
      </c>
      <c r="E100" s="23" t="s">
        <v>25</v>
      </c>
      <c r="F100" s="22" t="s">
        <v>44</v>
      </c>
      <c r="G100" s="22" t="s">
        <v>293</v>
      </c>
      <c r="H100" s="22" t="s">
        <v>330</v>
      </c>
      <c r="I100" s="26">
        <v>41</v>
      </c>
      <c r="J100" s="23"/>
      <c r="K100" s="26"/>
    </row>
    <row r="101" spans="1:11" ht="11.25">
      <c r="A101" s="20">
        <v>17</v>
      </c>
      <c r="B101" s="28"/>
      <c r="C101" s="21"/>
      <c r="D101" s="21"/>
      <c r="E101" s="21"/>
      <c r="F101" s="20" t="s">
        <v>177</v>
      </c>
      <c r="G101" s="20"/>
      <c r="H101" s="20"/>
      <c r="I101" s="28"/>
      <c r="J101" s="21"/>
      <c r="K101" s="26"/>
    </row>
    <row r="102" spans="1:11" ht="11.25">
      <c r="A102" s="22"/>
      <c r="B102" s="26">
        <f t="shared" si="1"/>
        <v>82</v>
      </c>
      <c r="C102" s="23" t="s">
        <v>82</v>
      </c>
      <c r="D102" s="23"/>
      <c r="E102" s="23" t="s">
        <v>25</v>
      </c>
      <c r="F102" s="22" t="s">
        <v>355</v>
      </c>
      <c r="G102" s="22" t="s">
        <v>292</v>
      </c>
      <c r="H102" s="22" t="s">
        <v>318</v>
      </c>
      <c r="I102" s="26">
        <v>19</v>
      </c>
      <c r="J102" s="23"/>
      <c r="K102" s="26"/>
    </row>
    <row r="103" spans="1:11" ht="11.25">
      <c r="A103" s="22"/>
      <c r="B103" s="26">
        <f t="shared" si="1"/>
        <v>83</v>
      </c>
      <c r="C103" s="23" t="s">
        <v>159</v>
      </c>
      <c r="D103" s="23"/>
      <c r="E103" s="23"/>
      <c r="F103" s="22" t="s">
        <v>21</v>
      </c>
      <c r="G103" s="16"/>
      <c r="H103" s="22" t="s">
        <v>335</v>
      </c>
      <c r="I103" s="26">
        <v>15</v>
      </c>
      <c r="J103" s="23"/>
      <c r="K103" s="26"/>
    </row>
    <row r="104" spans="1:11" ht="11.25">
      <c r="A104" s="22"/>
      <c r="B104" s="26">
        <f t="shared" si="1"/>
        <v>84</v>
      </c>
      <c r="C104" s="23" t="s">
        <v>82</v>
      </c>
      <c r="D104" s="23"/>
      <c r="E104" s="23"/>
      <c r="F104" s="22" t="s">
        <v>354</v>
      </c>
      <c r="G104" s="16"/>
      <c r="H104" s="22" t="s">
        <v>334</v>
      </c>
      <c r="I104" s="26">
        <v>6</v>
      </c>
      <c r="J104" s="23"/>
      <c r="K104" s="26"/>
    </row>
    <row r="105" spans="1:11" ht="11.25">
      <c r="A105" s="22"/>
      <c r="B105" s="26">
        <f t="shared" si="1"/>
        <v>85</v>
      </c>
      <c r="C105" s="23" t="s">
        <v>159</v>
      </c>
      <c r="D105" s="23"/>
      <c r="E105" s="23"/>
      <c r="F105" s="22" t="s">
        <v>3</v>
      </c>
      <c r="G105" s="16"/>
      <c r="H105" s="22" t="s">
        <v>335</v>
      </c>
      <c r="I105" s="26">
        <v>3</v>
      </c>
      <c r="J105" s="23"/>
      <c r="K105" s="26"/>
    </row>
    <row r="106" spans="1:11" ht="11.25">
      <c r="A106" s="22"/>
      <c r="B106" s="26">
        <f t="shared" si="1"/>
        <v>86</v>
      </c>
      <c r="C106" s="23" t="s">
        <v>159</v>
      </c>
      <c r="D106" s="23"/>
      <c r="E106" s="23"/>
      <c r="F106" s="22" t="s">
        <v>75</v>
      </c>
      <c r="G106" s="16"/>
      <c r="H106" s="22" t="s">
        <v>335</v>
      </c>
      <c r="I106" s="26">
        <v>1</v>
      </c>
      <c r="J106" s="23"/>
      <c r="K106" s="26"/>
    </row>
    <row r="107" spans="1:11" ht="12" thickBot="1">
      <c r="A107" s="22"/>
      <c r="B107" s="26">
        <f t="shared" si="1"/>
        <v>87</v>
      </c>
      <c r="C107" s="23" t="s">
        <v>159</v>
      </c>
      <c r="D107" s="23"/>
      <c r="E107" s="23" t="s">
        <v>25</v>
      </c>
      <c r="F107" s="22" t="s">
        <v>148</v>
      </c>
      <c r="G107" s="16"/>
      <c r="H107" s="24" t="s">
        <v>337</v>
      </c>
      <c r="I107" s="26">
        <v>44</v>
      </c>
      <c r="J107" s="23"/>
      <c r="K107" s="26"/>
    </row>
    <row r="108" spans="1:11" ht="11.25">
      <c r="A108" s="20">
        <v>18</v>
      </c>
      <c r="B108" s="28"/>
      <c r="C108" s="21"/>
      <c r="D108" s="21"/>
      <c r="E108" s="21"/>
      <c r="F108" s="20" t="s">
        <v>176</v>
      </c>
      <c r="G108" s="20"/>
      <c r="H108" s="20"/>
      <c r="I108" s="28"/>
      <c r="J108" s="21"/>
      <c r="K108" s="26"/>
    </row>
    <row r="109" spans="1:11" ht="11.25">
      <c r="A109" s="22"/>
      <c r="B109" s="26">
        <f t="shared" si="1"/>
        <v>88</v>
      </c>
      <c r="C109" s="23" t="s">
        <v>82</v>
      </c>
      <c r="D109" s="23" t="s">
        <v>24</v>
      </c>
      <c r="E109" s="23" t="s">
        <v>25</v>
      </c>
      <c r="F109" s="22" t="s">
        <v>146</v>
      </c>
      <c r="G109" s="22" t="s">
        <v>99</v>
      </c>
      <c r="H109" s="22" t="s">
        <v>331</v>
      </c>
      <c r="I109" s="26">
        <v>34</v>
      </c>
      <c r="J109" s="23"/>
      <c r="K109" s="26"/>
    </row>
    <row r="110" spans="1:11" ht="11.25">
      <c r="A110" s="22"/>
      <c r="B110" s="26">
        <f t="shared" si="1"/>
        <v>89</v>
      </c>
      <c r="C110" s="23" t="s">
        <v>159</v>
      </c>
      <c r="D110" s="23" t="s">
        <v>24</v>
      </c>
      <c r="E110" s="23" t="s">
        <v>25</v>
      </c>
      <c r="F110" s="22" t="s">
        <v>166</v>
      </c>
      <c r="G110" s="16"/>
      <c r="H110" s="22" t="s">
        <v>319</v>
      </c>
      <c r="I110" s="26">
        <v>33</v>
      </c>
      <c r="J110" s="23"/>
      <c r="K110" s="26"/>
    </row>
    <row r="111" spans="1:11" ht="11.25">
      <c r="A111" s="22"/>
      <c r="B111" s="26">
        <f t="shared" si="1"/>
        <v>90</v>
      </c>
      <c r="C111" s="23" t="s">
        <v>82</v>
      </c>
      <c r="D111" s="23"/>
      <c r="E111" s="23"/>
      <c r="F111" s="22" t="s">
        <v>354</v>
      </c>
      <c r="G111" s="16"/>
      <c r="H111" s="22" t="s">
        <v>170</v>
      </c>
      <c r="I111" s="26">
        <v>5</v>
      </c>
      <c r="J111" s="23"/>
      <c r="K111" s="26"/>
    </row>
    <row r="112" spans="1:11" ht="12" thickBot="1">
      <c r="A112" s="22"/>
      <c r="B112" s="26">
        <f t="shared" si="1"/>
        <v>91</v>
      </c>
      <c r="C112" s="23" t="s">
        <v>159</v>
      </c>
      <c r="D112" s="23"/>
      <c r="E112" s="23"/>
      <c r="F112" s="22" t="s">
        <v>18</v>
      </c>
      <c r="G112" s="16"/>
      <c r="H112" s="22" t="s">
        <v>321</v>
      </c>
      <c r="I112" s="26">
        <v>2</v>
      </c>
      <c r="J112" s="23"/>
      <c r="K112" s="26"/>
    </row>
    <row r="113" spans="1:11" ht="11.25">
      <c r="A113" s="20">
        <v>19</v>
      </c>
      <c r="B113" s="28"/>
      <c r="C113" s="21"/>
      <c r="D113" s="21"/>
      <c r="E113" s="21"/>
      <c r="F113" s="20" t="s">
        <v>39</v>
      </c>
      <c r="G113" s="20"/>
      <c r="H113" s="20"/>
      <c r="I113" s="28"/>
      <c r="J113" s="21"/>
      <c r="K113" s="26"/>
    </row>
    <row r="114" spans="1:11" ht="11.25">
      <c r="A114" s="22"/>
      <c r="B114" s="26">
        <f t="shared" si="1"/>
        <v>92</v>
      </c>
      <c r="C114" s="23" t="s">
        <v>82</v>
      </c>
      <c r="D114" s="23" t="s">
        <v>24</v>
      </c>
      <c r="E114" s="23" t="s">
        <v>25</v>
      </c>
      <c r="F114" s="22" t="s">
        <v>354</v>
      </c>
      <c r="G114" s="22" t="s">
        <v>291</v>
      </c>
      <c r="H114" s="22" t="s">
        <v>318</v>
      </c>
      <c r="I114" s="26">
        <v>40</v>
      </c>
      <c r="J114" s="23"/>
      <c r="K114" s="26"/>
    </row>
    <row r="115" spans="1:11" ht="11.25">
      <c r="A115" s="22"/>
      <c r="B115" s="26">
        <f t="shared" si="1"/>
        <v>93</v>
      </c>
      <c r="C115" s="23" t="s">
        <v>159</v>
      </c>
      <c r="D115" s="23" t="s">
        <v>24</v>
      </c>
      <c r="E115" s="23" t="s">
        <v>25</v>
      </c>
      <c r="F115" s="22" t="s">
        <v>15</v>
      </c>
      <c r="G115" s="16"/>
      <c r="H115" s="22" t="s">
        <v>319</v>
      </c>
      <c r="I115" s="26">
        <v>34</v>
      </c>
      <c r="J115" s="23"/>
      <c r="K115" s="26"/>
    </row>
    <row r="116" spans="1:11" ht="11.25">
      <c r="A116" s="22"/>
      <c r="B116" s="26">
        <f t="shared" si="1"/>
        <v>94</v>
      </c>
      <c r="C116" s="23" t="s">
        <v>159</v>
      </c>
      <c r="D116" s="23"/>
      <c r="E116" s="23"/>
      <c r="F116" s="22" t="s">
        <v>31</v>
      </c>
      <c r="G116" s="16"/>
      <c r="H116" s="22" t="s">
        <v>348</v>
      </c>
      <c r="I116" s="26">
        <v>15</v>
      </c>
      <c r="J116" s="23"/>
      <c r="K116" s="26"/>
    </row>
    <row r="117" spans="1:11" ht="11.25">
      <c r="A117" s="22"/>
      <c r="B117" s="26">
        <f t="shared" si="1"/>
        <v>95</v>
      </c>
      <c r="C117" s="23" t="s">
        <v>82</v>
      </c>
      <c r="D117" s="23"/>
      <c r="E117" s="23"/>
      <c r="F117" s="22" t="s">
        <v>78</v>
      </c>
      <c r="G117" s="16"/>
      <c r="H117" s="22" t="s">
        <v>170</v>
      </c>
      <c r="I117" s="26">
        <v>13</v>
      </c>
      <c r="J117" s="23"/>
      <c r="K117" s="26"/>
    </row>
    <row r="118" spans="1:11" ht="11.25">
      <c r="A118" s="22"/>
      <c r="B118" s="26">
        <f t="shared" si="1"/>
        <v>96</v>
      </c>
      <c r="C118" s="23" t="s">
        <v>82</v>
      </c>
      <c r="D118" s="23"/>
      <c r="E118" s="23"/>
      <c r="F118" s="22" t="s">
        <v>19</v>
      </c>
      <c r="G118" s="16"/>
      <c r="H118" s="22" t="s">
        <v>170</v>
      </c>
      <c r="I118" s="26">
        <v>3</v>
      </c>
      <c r="J118" s="23"/>
      <c r="K118" s="26"/>
    </row>
    <row r="119" spans="1:11" ht="11.25">
      <c r="A119" s="22"/>
      <c r="B119" s="26">
        <f t="shared" si="1"/>
        <v>97</v>
      </c>
      <c r="C119" s="23" t="s">
        <v>82</v>
      </c>
      <c r="D119" s="23"/>
      <c r="E119" s="23"/>
      <c r="F119" s="22" t="s">
        <v>45</v>
      </c>
      <c r="G119" s="16"/>
      <c r="H119" s="22" t="s">
        <v>170</v>
      </c>
      <c r="I119" s="26">
        <v>2</v>
      </c>
      <c r="J119" s="23"/>
      <c r="K119" s="26"/>
    </row>
    <row r="120" spans="1:11" ht="11.25">
      <c r="A120" s="22"/>
      <c r="B120" s="26">
        <f t="shared" si="1"/>
        <v>98</v>
      </c>
      <c r="C120" s="23" t="s">
        <v>82</v>
      </c>
      <c r="D120" s="23"/>
      <c r="E120" s="23" t="s">
        <v>25</v>
      </c>
      <c r="F120" s="22" t="s">
        <v>50</v>
      </c>
      <c r="G120" s="16"/>
      <c r="H120" s="22" t="s">
        <v>334</v>
      </c>
      <c r="I120" s="26">
        <v>33</v>
      </c>
      <c r="J120" s="23"/>
      <c r="K120" s="26"/>
    </row>
    <row r="121" spans="1:11" ht="11.25">
      <c r="A121" s="22"/>
      <c r="B121" s="26">
        <f t="shared" si="1"/>
        <v>99</v>
      </c>
      <c r="C121" s="23" t="s">
        <v>159</v>
      </c>
      <c r="D121" s="23"/>
      <c r="E121" s="23" t="s">
        <v>25</v>
      </c>
      <c r="F121" s="22" t="s">
        <v>52</v>
      </c>
      <c r="G121" s="16"/>
      <c r="H121" s="22" t="s">
        <v>319</v>
      </c>
      <c r="I121" s="26">
        <v>22</v>
      </c>
      <c r="J121" s="23"/>
      <c r="K121" s="26"/>
    </row>
    <row r="122" spans="1:11" ht="11.25">
      <c r="A122" s="22"/>
      <c r="B122" s="26">
        <f t="shared" si="1"/>
        <v>100</v>
      </c>
      <c r="C122" s="23" t="s">
        <v>159</v>
      </c>
      <c r="D122" s="23"/>
      <c r="E122" s="23"/>
      <c r="F122" s="22" t="s">
        <v>28</v>
      </c>
      <c r="G122" s="16"/>
      <c r="H122" s="22" t="s">
        <v>321</v>
      </c>
      <c r="I122" s="26">
        <v>3</v>
      </c>
      <c r="J122" s="23"/>
      <c r="K122" s="26"/>
    </row>
    <row r="123" spans="1:11" ht="11.25">
      <c r="A123" s="22"/>
      <c r="B123" s="26">
        <f t="shared" si="1"/>
        <v>101</v>
      </c>
      <c r="C123" s="23" t="s">
        <v>82</v>
      </c>
      <c r="D123" s="23"/>
      <c r="E123" s="23" t="s">
        <v>25</v>
      </c>
      <c r="F123" s="22" t="s">
        <v>76</v>
      </c>
      <c r="G123" s="16"/>
      <c r="H123" s="22" t="s">
        <v>334</v>
      </c>
      <c r="I123" s="26">
        <v>27</v>
      </c>
      <c r="J123" s="23"/>
      <c r="K123" s="26"/>
    </row>
    <row r="124" spans="1:11" ht="12" thickBot="1">
      <c r="A124" s="22"/>
      <c r="B124" s="26">
        <f t="shared" si="1"/>
        <v>102</v>
      </c>
      <c r="C124" s="23" t="s">
        <v>82</v>
      </c>
      <c r="D124" s="23"/>
      <c r="E124" s="23" t="s">
        <v>25</v>
      </c>
      <c r="F124" s="22" t="s">
        <v>355</v>
      </c>
      <c r="G124" s="16"/>
      <c r="H124" s="22" t="s">
        <v>334</v>
      </c>
      <c r="I124" s="26">
        <v>23</v>
      </c>
      <c r="J124" s="23"/>
      <c r="K124" s="26"/>
    </row>
    <row r="125" spans="1:11" ht="11.25">
      <c r="A125" s="20">
        <v>20</v>
      </c>
      <c r="B125" s="28"/>
      <c r="C125" s="21"/>
      <c r="D125" s="21"/>
      <c r="E125" s="21"/>
      <c r="F125" s="20" t="s">
        <v>178</v>
      </c>
      <c r="G125" s="20"/>
      <c r="H125" s="20"/>
      <c r="I125" s="28"/>
      <c r="J125" s="21"/>
      <c r="K125" s="26"/>
    </row>
    <row r="126" spans="1:11" ht="11.25">
      <c r="A126" s="22"/>
      <c r="B126" s="26">
        <f t="shared" si="1"/>
        <v>103</v>
      </c>
      <c r="C126" s="23" t="s">
        <v>82</v>
      </c>
      <c r="D126" s="23" t="s">
        <v>24</v>
      </c>
      <c r="E126" s="23" t="s">
        <v>25</v>
      </c>
      <c r="F126" s="22" t="s">
        <v>167</v>
      </c>
      <c r="G126" s="24" t="s">
        <v>99</v>
      </c>
      <c r="H126" s="22" t="s">
        <v>318</v>
      </c>
      <c r="I126" s="26">
        <v>44</v>
      </c>
      <c r="J126" s="23"/>
      <c r="K126" s="26"/>
    </row>
    <row r="127" spans="1:11" ht="11.25">
      <c r="A127" s="22"/>
      <c r="B127" s="26">
        <f t="shared" si="1"/>
        <v>104</v>
      </c>
      <c r="C127" s="23" t="s">
        <v>159</v>
      </c>
      <c r="D127" s="23" t="s">
        <v>24</v>
      </c>
      <c r="E127" s="23" t="s">
        <v>25</v>
      </c>
      <c r="F127" s="22" t="s">
        <v>5</v>
      </c>
      <c r="G127" s="16"/>
      <c r="H127" s="22" t="s">
        <v>319</v>
      </c>
      <c r="I127" s="26">
        <v>40</v>
      </c>
      <c r="J127" s="23"/>
      <c r="K127" s="26"/>
    </row>
    <row r="128" spans="1:11" ht="11.25">
      <c r="A128" s="22"/>
      <c r="B128" s="26">
        <f t="shared" si="1"/>
        <v>105</v>
      </c>
      <c r="C128" s="23" t="s">
        <v>82</v>
      </c>
      <c r="D128" s="23"/>
      <c r="E128" s="23" t="s">
        <v>25</v>
      </c>
      <c r="F128" s="22" t="s">
        <v>78</v>
      </c>
      <c r="G128" s="16"/>
      <c r="H128" s="22" t="s">
        <v>170</v>
      </c>
      <c r="I128" s="26">
        <v>18</v>
      </c>
      <c r="J128" s="23"/>
      <c r="K128" s="26"/>
    </row>
    <row r="129" spans="1:11" ht="11.25">
      <c r="A129" s="22"/>
      <c r="B129" s="26">
        <f t="shared" si="1"/>
        <v>106</v>
      </c>
      <c r="C129" s="23" t="s">
        <v>82</v>
      </c>
      <c r="D129" s="23"/>
      <c r="E129" s="23"/>
      <c r="F129" s="22" t="s">
        <v>354</v>
      </c>
      <c r="G129" s="16"/>
      <c r="H129" s="22" t="s">
        <v>170</v>
      </c>
      <c r="I129" s="26">
        <v>16</v>
      </c>
      <c r="J129" s="23"/>
      <c r="K129" s="26"/>
    </row>
    <row r="130" spans="1:11" ht="11.25">
      <c r="A130" s="22"/>
      <c r="B130" s="26">
        <f t="shared" si="1"/>
        <v>107</v>
      </c>
      <c r="C130" s="23" t="s">
        <v>82</v>
      </c>
      <c r="D130" s="23"/>
      <c r="E130" s="23"/>
      <c r="F130" s="22" t="s">
        <v>4</v>
      </c>
      <c r="G130" s="16"/>
      <c r="H130" s="22" t="s">
        <v>170</v>
      </c>
      <c r="I130" s="26">
        <v>13</v>
      </c>
      <c r="J130" s="23"/>
      <c r="K130" s="26"/>
    </row>
    <row r="131" spans="1:11" ht="11.25">
      <c r="A131" s="22"/>
      <c r="B131" s="26">
        <f t="shared" si="1"/>
        <v>108</v>
      </c>
      <c r="C131" s="23" t="s">
        <v>159</v>
      </c>
      <c r="D131" s="23"/>
      <c r="E131" s="23"/>
      <c r="F131" s="22" t="s">
        <v>75</v>
      </c>
      <c r="G131" s="16"/>
      <c r="H131" s="22" t="s">
        <v>321</v>
      </c>
      <c r="I131" s="26">
        <v>11</v>
      </c>
      <c r="J131" s="23"/>
      <c r="K131" s="26"/>
    </row>
    <row r="132" spans="1:11" ht="11.25">
      <c r="A132" s="22"/>
      <c r="B132" s="26">
        <f t="shared" si="1"/>
        <v>109</v>
      </c>
      <c r="C132" s="23" t="s">
        <v>82</v>
      </c>
      <c r="D132" s="23"/>
      <c r="E132" s="23"/>
      <c r="F132" s="22" t="s">
        <v>19</v>
      </c>
      <c r="G132" s="16"/>
      <c r="H132" s="22" t="s">
        <v>170</v>
      </c>
      <c r="I132" s="26"/>
      <c r="J132" s="23"/>
      <c r="K132" s="26"/>
    </row>
    <row r="133" spans="1:11" ht="11.25">
      <c r="A133" s="16"/>
      <c r="B133" s="25"/>
      <c r="C133" s="17"/>
      <c r="D133" s="17"/>
      <c r="E133" s="17"/>
      <c r="F133" s="16"/>
      <c r="G133" s="16"/>
      <c r="H133" s="16"/>
      <c r="I133" s="25"/>
      <c r="J133" s="17"/>
      <c r="K133" s="25"/>
    </row>
    <row r="134" spans="1:11" ht="11.25">
      <c r="A134" s="16"/>
      <c r="B134" s="25"/>
      <c r="C134" s="17"/>
      <c r="D134" s="17"/>
      <c r="E134" s="17"/>
      <c r="F134" s="16"/>
      <c r="G134" s="16"/>
      <c r="H134" s="16"/>
      <c r="I134" s="25"/>
      <c r="J134" s="17"/>
      <c r="K134" s="25"/>
    </row>
    <row r="190" spans="12:15" ht="12.75">
      <c r="L190" s="5"/>
      <c r="M190" s="5"/>
      <c r="N190" s="3"/>
      <c r="O190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K134"/>
  <sheetViews>
    <sheetView workbookViewId="0" topLeftCell="A1">
      <selection activeCell="A1" sqref="A1:J16384"/>
    </sheetView>
  </sheetViews>
  <sheetFormatPr defaultColWidth="9.140625" defaultRowHeight="12"/>
  <cols>
    <col min="1" max="1" width="4.140625" style="0" customWidth="1"/>
    <col min="2" max="2" width="4.140625" style="8" customWidth="1"/>
    <col min="3" max="5" width="4.140625" style="2" customWidth="1"/>
    <col min="6" max="7" width="19.57421875" style="0" customWidth="1"/>
    <col min="8" max="8" width="25.57421875" style="0" customWidth="1"/>
    <col min="9" max="9" width="4.140625" style="8" customWidth="1"/>
    <col min="10" max="10" width="4.140625" style="2" customWidth="1"/>
    <col min="11" max="11" width="4.140625" style="8" customWidth="1"/>
  </cols>
  <sheetData>
    <row r="1" spans="1:10" ht="11.25">
      <c r="A1" s="16" t="s">
        <v>236</v>
      </c>
      <c r="B1" s="25"/>
      <c r="C1" s="17"/>
      <c r="D1" s="17"/>
      <c r="E1" s="17"/>
      <c r="F1" s="16"/>
      <c r="G1" s="16"/>
      <c r="H1" s="16"/>
      <c r="I1" s="25"/>
      <c r="J1" s="17"/>
    </row>
    <row r="2" spans="1:11" ht="12" thickBot="1">
      <c r="A2" s="18" t="s">
        <v>168</v>
      </c>
      <c r="B2" s="27"/>
      <c r="C2" s="19"/>
      <c r="D2" s="19"/>
      <c r="E2" s="19"/>
      <c r="F2" s="18"/>
      <c r="G2" s="18"/>
      <c r="H2" s="18"/>
      <c r="I2" s="27"/>
      <c r="J2" s="19"/>
      <c r="K2" s="7"/>
    </row>
    <row r="3" spans="1:11" ht="12" thickBot="1">
      <c r="A3" s="17" t="s">
        <v>7</v>
      </c>
      <c r="B3" s="25" t="s">
        <v>8</v>
      </c>
      <c r="C3" s="17" t="s">
        <v>58</v>
      </c>
      <c r="D3" s="17" t="s">
        <v>316</v>
      </c>
      <c r="E3" s="17" t="s">
        <v>317</v>
      </c>
      <c r="F3" s="17" t="s">
        <v>9</v>
      </c>
      <c r="G3" s="17" t="s">
        <v>10</v>
      </c>
      <c r="H3" s="17" t="s">
        <v>11</v>
      </c>
      <c r="I3" s="25" t="s">
        <v>12</v>
      </c>
      <c r="J3" s="17" t="s">
        <v>298</v>
      </c>
      <c r="K3" s="6"/>
    </row>
    <row r="4" spans="1:11" ht="11.25">
      <c r="A4" s="20">
        <v>1</v>
      </c>
      <c r="B4" s="28"/>
      <c r="C4" s="21"/>
      <c r="D4" s="21"/>
      <c r="E4" s="21"/>
      <c r="F4" s="20" t="s">
        <v>118</v>
      </c>
      <c r="G4" s="20"/>
      <c r="H4" s="20"/>
      <c r="I4" s="28"/>
      <c r="J4" s="21"/>
      <c r="K4" s="7"/>
    </row>
    <row r="5" spans="1:11" ht="11.25">
      <c r="A5" s="22"/>
      <c r="B5" s="26">
        <v>1</v>
      </c>
      <c r="C5" s="23" t="s">
        <v>82</v>
      </c>
      <c r="D5" s="23" t="s">
        <v>24</v>
      </c>
      <c r="E5" s="23" t="s">
        <v>25</v>
      </c>
      <c r="F5" s="22" t="s">
        <v>204</v>
      </c>
      <c r="G5" s="29" t="s">
        <v>280</v>
      </c>
      <c r="H5" s="22" t="s">
        <v>312</v>
      </c>
      <c r="I5" s="26">
        <v>55</v>
      </c>
      <c r="J5" s="23"/>
      <c r="K5" s="7"/>
    </row>
    <row r="6" spans="1:11" ht="11.25">
      <c r="A6" s="22"/>
      <c r="B6" s="26">
        <f>IF(B5=0,B4+1,B5+1)</f>
        <v>2</v>
      </c>
      <c r="C6" s="23" t="s">
        <v>159</v>
      </c>
      <c r="D6" s="23" t="s">
        <v>24</v>
      </c>
      <c r="E6" s="23" t="s">
        <v>25</v>
      </c>
      <c r="F6" s="22" t="s">
        <v>208</v>
      </c>
      <c r="G6" s="16"/>
      <c r="H6" s="22" t="s">
        <v>54</v>
      </c>
      <c r="I6" s="26">
        <v>45</v>
      </c>
      <c r="J6" s="23" t="s">
        <v>299</v>
      </c>
      <c r="K6" s="7"/>
    </row>
    <row r="7" spans="1:11" ht="11.25">
      <c r="A7" s="23"/>
      <c r="B7" s="26">
        <f>IF(B6=0,B5+1,B6+1)</f>
        <v>3</v>
      </c>
      <c r="C7" s="23" t="s">
        <v>82</v>
      </c>
      <c r="D7" s="23"/>
      <c r="E7" s="23" t="s">
        <v>25</v>
      </c>
      <c r="F7" s="30" t="s">
        <v>201</v>
      </c>
      <c r="G7" s="31"/>
      <c r="H7" s="30" t="s">
        <v>56</v>
      </c>
      <c r="I7" s="26">
        <v>20</v>
      </c>
      <c r="J7" s="23"/>
      <c r="K7" s="7"/>
    </row>
    <row r="8" spans="1:11" ht="11.25">
      <c r="A8" s="22"/>
      <c r="B8" s="26">
        <f>IF(B7=0,B6+1,B7+1)</f>
        <v>4</v>
      </c>
      <c r="C8" s="23" t="s">
        <v>159</v>
      </c>
      <c r="D8" s="23"/>
      <c r="E8" s="23" t="s">
        <v>25</v>
      </c>
      <c r="F8" s="22" t="s">
        <v>184</v>
      </c>
      <c r="G8" s="16"/>
      <c r="H8" s="22" t="s">
        <v>55</v>
      </c>
      <c r="I8" s="26">
        <v>16</v>
      </c>
      <c r="J8" s="23"/>
      <c r="K8" s="7"/>
    </row>
    <row r="9" spans="1:11" ht="11.25">
      <c r="A9" s="22"/>
      <c r="B9" s="26">
        <f>IF(B8=0,B7+1,B8+1)</f>
        <v>5</v>
      </c>
      <c r="C9" s="23" t="s">
        <v>82</v>
      </c>
      <c r="D9" s="23"/>
      <c r="E9" s="23"/>
      <c r="F9" s="22" t="s">
        <v>185</v>
      </c>
      <c r="G9" s="16"/>
      <c r="H9" s="22" t="s">
        <v>56</v>
      </c>
      <c r="I9" s="26">
        <v>8</v>
      </c>
      <c r="J9" s="23"/>
      <c r="K9" s="7"/>
    </row>
    <row r="10" spans="1:11" ht="12" thickBot="1">
      <c r="A10" s="22"/>
      <c r="B10" s="26">
        <f>IF(B9=0,B8+1,B9+1)</f>
        <v>6</v>
      </c>
      <c r="C10" s="23" t="s">
        <v>82</v>
      </c>
      <c r="D10" s="23"/>
      <c r="E10" s="23"/>
      <c r="F10" s="22" t="s">
        <v>238</v>
      </c>
      <c r="G10" s="16"/>
      <c r="H10" s="22" t="s">
        <v>56</v>
      </c>
      <c r="I10" s="26">
        <v>6</v>
      </c>
      <c r="J10" s="23"/>
      <c r="K10" s="7"/>
    </row>
    <row r="11" spans="1:11" ht="11.25">
      <c r="A11" s="20">
        <v>2</v>
      </c>
      <c r="B11" s="28"/>
      <c r="C11" s="21"/>
      <c r="D11" s="21"/>
      <c r="E11" s="21"/>
      <c r="F11" s="20" t="s">
        <v>242</v>
      </c>
      <c r="G11" s="20"/>
      <c r="H11" s="20"/>
      <c r="I11" s="28"/>
      <c r="J11" s="21"/>
      <c r="K11" s="7"/>
    </row>
    <row r="12" spans="1:11" ht="11.25">
      <c r="A12" s="22"/>
      <c r="B12" s="26">
        <f aca="true" t="shared" si="0" ref="B12:B21">IF(B11=0,B10+1,B11+1)</f>
        <v>7</v>
      </c>
      <c r="C12" s="23" t="s">
        <v>82</v>
      </c>
      <c r="D12" s="23" t="s">
        <v>24</v>
      </c>
      <c r="E12" s="23" t="s">
        <v>25</v>
      </c>
      <c r="F12" s="22" t="s">
        <v>193</v>
      </c>
      <c r="G12" s="22" t="s">
        <v>281</v>
      </c>
      <c r="H12" s="22" t="s">
        <v>312</v>
      </c>
      <c r="I12" s="26">
        <v>38</v>
      </c>
      <c r="J12" s="23"/>
      <c r="K12" s="7"/>
    </row>
    <row r="13" spans="1:11" ht="11.25">
      <c r="A13" s="22"/>
      <c r="B13" s="26">
        <f t="shared" si="0"/>
        <v>8</v>
      </c>
      <c r="C13" s="23" t="s">
        <v>159</v>
      </c>
      <c r="D13" s="23" t="s">
        <v>24</v>
      </c>
      <c r="E13" s="23" t="s">
        <v>25</v>
      </c>
      <c r="F13" s="22" t="s">
        <v>209</v>
      </c>
      <c r="G13" s="16"/>
      <c r="H13" s="22" t="s">
        <v>54</v>
      </c>
      <c r="I13" s="26">
        <v>31</v>
      </c>
      <c r="J13" s="23"/>
      <c r="K13" s="7"/>
    </row>
    <row r="14" spans="1:11" ht="11.25">
      <c r="A14" s="22"/>
      <c r="B14" s="26">
        <f t="shared" si="0"/>
        <v>9</v>
      </c>
      <c r="C14" s="23" t="s">
        <v>159</v>
      </c>
      <c r="D14" s="23"/>
      <c r="E14" s="23"/>
      <c r="F14" s="22" t="s">
        <v>184</v>
      </c>
      <c r="G14" s="16"/>
      <c r="H14" s="22" t="s">
        <v>55</v>
      </c>
      <c r="I14" s="26">
        <v>10</v>
      </c>
      <c r="J14" s="23"/>
      <c r="K14" s="7"/>
    </row>
    <row r="15" spans="1:11" ht="11.25">
      <c r="A15" s="22"/>
      <c r="B15" s="26">
        <f t="shared" si="0"/>
        <v>10</v>
      </c>
      <c r="C15" s="23" t="s">
        <v>159</v>
      </c>
      <c r="D15" s="23"/>
      <c r="E15" s="23"/>
      <c r="F15" s="22" t="s">
        <v>192</v>
      </c>
      <c r="G15" s="16"/>
      <c r="H15" s="22" t="s">
        <v>55</v>
      </c>
      <c r="I15" s="26">
        <v>7</v>
      </c>
      <c r="J15" s="23"/>
      <c r="K15" s="7"/>
    </row>
    <row r="16" spans="1:11" ht="11.25">
      <c r="A16" s="22"/>
      <c r="B16" s="26">
        <f t="shared" si="0"/>
        <v>11</v>
      </c>
      <c r="C16" s="23" t="s">
        <v>82</v>
      </c>
      <c r="D16" s="23"/>
      <c r="E16" s="23"/>
      <c r="F16" s="22" t="s">
        <v>226</v>
      </c>
      <c r="G16" s="16"/>
      <c r="H16" s="22" t="s">
        <v>56</v>
      </c>
      <c r="I16" s="26">
        <v>6</v>
      </c>
      <c r="J16" s="23"/>
      <c r="K16" s="7"/>
    </row>
    <row r="17" spans="1:11" ht="11.25">
      <c r="A17" s="22"/>
      <c r="B17" s="26">
        <f t="shared" si="0"/>
        <v>12</v>
      </c>
      <c r="C17" s="23" t="s">
        <v>82</v>
      </c>
      <c r="D17" s="23" t="s">
        <v>24</v>
      </c>
      <c r="E17" s="23" t="s">
        <v>25</v>
      </c>
      <c r="F17" s="22" t="s">
        <v>183</v>
      </c>
      <c r="G17" s="16"/>
      <c r="H17" s="22" t="s">
        <v>60</v>
      </c>
      <c r="I17" s="26">
        <v>23</v>
      </c>
      <c r="J17" s="23"/>
      <c r="K17" s="7"/>
    </row>
    <row r="18" spans="1:11" ht="11.25">
      <c r="A18" s="22"/>
      <c r="B18" s="26">
        <f t="shared" si="0"/>
        <v>13</v>
      </c>
      <c r="C18" s="23" t="s">
        <v>82</v>
      </c>
      <c r="D18" s="23" t="s">
        <v>24</v>
      </c>
      <c r="E18" s="23" t="s">
        <v>25</v>
      </c>
      <c r="F18" s="22" t="s">
        <v>133</v>
      </c>
      <c r="G18" s="16"/>
      <c r="H18" s="22" t="s">
        <v>60</v>
      </c>
      <c r="I18" s="26">
        <v>21</v>
      </c>
      <c r="J18" s="23"/>
      <c r="K18" s="7"/>
    </row>
    <row r="19" spans="1:11" ht="11.25">
      <c r="A19" s="22"/>
      <c r="B19" s="26">
        <f t="shared" si="0"/>
        <v>14</v>
      </c>
      <c r="C19" s="23" t="s">
        <v>82</v>
      </c>
      <c r="D19" s="23"/>
      <c r="E19" s="23" t="s">
        <v>25</v>
      </c>
      <c r="F19" s="22" t="s">
        <v>1</v>
      </c>
      <c r="G19" s="16"/>
      <c r="H19" s="22" t="s">
        <v>60</v>
      </c>
      <c r="I19" s="26">
        <v>20</v>
      </c>
      <c r="J19" s="23"/>
      <c r="K19" s="7"/>
    </row>
    <row r="20" spans="1:11" ht="11.25">
      <c r="A20" s="22"/>
      <c r="B20" s="26">
        <f t="shared" si="0"/>
        <v>15</v>
      </c>
      <c r="C20" s="23" t="s">
        <v>82</v>
      </c>
      <c r="D20" s="23" t="s">
        <v>24</v>
      </c>
      <c r="E20" s="23" t="s">
        <v>25</v>
      </c>
      <c r="F20" s="22" t="s">
        <v>185</v>
      </c>
      <c r="G20" s="16"/>
      <c r="H20" s="22" t="s">
        <v>60</v>
      </c>
      <c r="I20" s="26">
        <v>26</v>
      </c>
      <c r="J20" s="23"/>
      <c r="K20" s="7"/>
    </row>
    <row r="21" spans="1:11" ht="12" thickBot="1">
      <c r="A21" s="22"/>
      <c r="B21" s="26">
        <f t="shared" si="0"/>
        <v>16</v>
      </c>
      <c r="C21" s="23" t="s">
        <v>159</v>
      </c>
      <c r="D21" s="23" t="s">
        <v>24</v>
      </c>
      <c r="E21" s="23" t="s">
        <v>25</v>
      </c>
      <c r="F21" s="22" t="s">
        <v>192</v>
      </c>
      <c r="G21" s="16"/>
      <c r="H21" s="22" t="s">
        <v>190</v>
      </c>
      <c r="I21" s="26">
        <v>25</v>
      </c>
      <c r="J21" s="23"/>
      <c r="K21" s="7"/>
    </row>
    <row r="22" spans="1:11" ht="11.25">
      <c r="A22" s="20">
        <v>3</v>
      </c>
      <c r="B22" s="28"/>
      <c r="C22" s="21"/>
      <c r="D22" s="21"/>
      <c r="E22" s="21"/>
      <c r="F22" s="20" t="s">
        <v>244</v>
      </c>
      <c r="G22" s="20"/>
      <c r="H22" s="20"/>
      <c r="I22" s="28"/>
      <c r="J22" s="21"/>
      <c r="K22" s="7"/>
    </row>
    <row r="23" spans="1:11" ht="11.25">
      <c r="A23" s="22"/>
      <c r="B23" s="26">
        <f aca="true" t="shared" si="1" ref="B23:B30">IF(B22=0,B21+1,B22+1)</f>
        <v>17</v>
      </c>
      <c r="C23" s="23" t="s">
        <v>82</v>
      </c>
      <c r="D23" s="23"/>
      <c r="E23" s="23" t="s">
        <v>25</v>
      </c>
      <c r="F23" s="22" t="s">
        <v>27</v>
      </c>
      <c r="G23" s="22" t="s">
        <v>282</v>
      </c>
      <c r="H23" s="22" t="s">
        <v>312</v>
      </c>
      <c r="I23" s="26">
        <v>31</v>
      </c>
      <c r="J23" s="23"/>
      <c r="K23" s="7"/>
    </row>
    <row r="24" spans="1:11" ht="11.25">
      <c r="A24" s="22"/>
      <c r="B24" s="26">
        <f t="shared" si="1"/>
        <v>18</v>
      </c>
      <c r="C24" s="23" t="s">
        <v>159</v>
      </c>
      <c r="D24" s="23" t="s">
        <v>24</v>
      </c>
      <c r="E24" s="23" t="s">
        <v>25</v>
      </c>
      <c r="F24" s="22" t="s">
        <v>16</v>
      </c>
      <c r="G24" s="16"/>
      <c r="H24" s="22" t="s">
        <v>54</v>
      </c>
      <c r="I24" s="26">
        <v>27</v>
      </c>
      <c r="J24" s="23"/>
      <c r="K24" s="7"/>
    </row>
    <row r="25" spans="1:11" ht="11.25">
      <c r="A25" s="22"/>
      <c r="B25" s="26">
        <f t="shared" si="1"/>
        <v>19</v>
      </c>
      <c r="C25" s="23" t="s">
        <v>82</v>
      </c>
      <c r="D25" s="23"/>
      <c r="E25" s="23"/>
      <c r="F25" s="22" t="s">
        <v>146</v>
      </c>
      <c r="G25" s="16"/>
      <c r="H25" s="22" t="s">
        <v>56</v>
      </c>
      <c r="I25" s="26">
        <v>6</v>
      </c>
      <c r="J25" s="23"/>
      <c r="K25" s="7"/>
    </row>
    <row r="26" spans="1:11" ht="11.25">
      <c r="A26" s="22"/>
      <c r="B26" s="26">
        <f t="shared" si="1"/>
        <v>20</v>
      </c>
      <c r="C26" s="23" t="s">
        <v>82</v>
      </c>
      <c r="D26" s="23"/>
      <c r="E26" s="23"/>
      <c r="F26" s="22" t="s">
        <v>185</v>
      </c>
      <c r="G26" s="16"/>
      <c r="H26" s="22" t="s">
        <v>56</v>
      </c>
      <c r="I26" s="26">
        <v>3</v>
      </c>
      <c r="J26" s="23"/>
      <c r="K26" s="7"/>
    </row>
    <row r="27" spans="1:11" ht="11.25">
      <c r="A27" s="22"/>
      <c r="B27" s="26">
        <f t="shared" si="1"/>
        <v>21</v>
      </c>
      <c r="C27" s="23" t="s">
        <v>82</v>
      </c>
      <c r="D27" s="23"/>
      <c r="E27" s="23" t="s">
        <v>25</v>
      </c>
      <c r="F27" s="22" t="s">
        <v>204</v>
      </c>
      <c r="G27" s="16"/>
      <c r="H27" s="22" t="s">
        <v>57</v>
      </c>
      <c r="I27" s="26">
        <v>24</v>
      </c>
      <c r="J27" s="23"/>
      <c r="K27" s="7"/>
    </row>
    <row r="28" spans="1:11" ht="11.25">
      <c r="A28" s="22"/>
      <c r="B28" s="26">
        <f t="shared" si="1"/>
        <v>22</v>
      </c>
      <c r="C28" s="23" t="s">
        <v>82</v>
      </c>
      <c r="D28" s="23"/>
      <c r="E28" s="23" t="s">
        <v>25</v>
      </c>
      <c r="F28" s="22" t="s">
        <v>1</v>
      </c>
      <c r="G28" s="16"/>
      <c r="H28" s="22" t="s">
        <v>57</v>
      </c>
      <c r="I28" s="26">
        <v>21</v>
      </c>
      <c r="J28" s="23"/>
      <c r="K28" s="7"/>
    </row>
    <row r="29" spans="1:11" ht="11.25">
      <c r="A29" s="22"/>
      <c r="B29" s="26">
        <f t="shared" si="1"/>
        <v>23</v>
      </c>
      <c r="C29" s="23" t="s">
        <v>82</v>
      </c>
      <c r="D29" s="23"/>
      <c r="E29" s="23"/>
      <c r="F29" s="22" t="s">
        <v>160</v>
      </c>
      <c r="G29" s="16"/>
      <c r="H29" s="22" t="s">
        <v>70</v>
      </c>
      <c r="I29" s="26">
        <v>15</v>
      </c>
      <c r="J29" s="23"/>
      <c r="K29" s="7"/>
    </row>
    <row r="30" spans="1:11" ht="12" thickBot="1">
      <c r="A30" s="22"/>
      <c r="B30" s="26">
        <f t="shared" si="1"/>
        <v>24</v>
      </c>
      <c r="C30" s="23" t="s">
        <v>159</v>
      </c>
      <c r="D30" s="23"/>
      <c r="E30" s="23" t="s">
        <v>25</v>
      </c>
      <c r="F30" s="22" t="s">
        <v>14</v>
      </c>
      <c r="G30" s="16"/>
      <c r="H30" s="22" t="s">
        <v>71</v>
      </c>
      <c r="I30" s="26">
        <v>17</v>
      </c>
      <c r="J30" s="23"/>
      <c r="K30" s="7"/>
    </row>
    <row r="31" spans="1:11" ht="11.25">
      <c r="A31" s="20">
        <v>4</v>
      </c>
      <c r="B31" s="28"/>
      <c r="C31" s="21"/>
      <c r="D31" s="21"/>
      <c r="E31" s="21"/>
      <c r="F31" s="20" t="s">
        <v>174</v>
      </c>
      <c r="G31" s="20"/>
      <c r="H31" s="20"/>
      <c r="I31" s="28"/>
      <c r="J31" s="21"/>
      <c r="K31" s="7"/>
    </row>
    <row r="32" spans="1:11" ht="11.25">
      <c r="A32" s="22"/>
      <c r="B32" s="26">
        <f aca="true" t="shared" si="2" ref="B32:B42">IF(B31=0,B30+1,B31+1)</f>
        <v>25</v>
      </c>
      <c r="C32" s="23" t="s">
        <v>82</v>
      </c>
      <c r="D32" s="23" t="s">
        <v>24</v>
      </c>
      <c r="E32" s="23" t="s">
        <v>25</v>
      </c>
      <c r="F32" s="22" t="s">
        <v>204</v>
      </c>
      <c r="G32" s="22" t="s">
        <v>273</v>
      </c>
      <c r="H32" s="22" t="s">
        <v>312</v>
      </c>
      <c r="I32" s="26">
        <v>27</v>
      </c>
      <c r="J32" s="23"/>
      <c r="K32" s="7"/>
    </row>
    <row r="33" spans="1:11" ht="11.25">
      <c r="A33" s="22"/>
      <c r="B33" s="26">
        <f t="shared" si="2"/>
        <v>26</v>
      </c>
      <c r="C33" s="23" t="s">
        <v>159</v>
      </c>
      <c r="D33" s="23" t="s">
        <v>24</v>
      </c>
      <c r="E33" s="23" t="s">
        <v>25</v>
      </c>
      <c r="F33" s="22" t="s">
        <v>14</v>
      </c>
      <c r="G33" s="16"/>
      <c r="H33" s="22" t="s">
        <v>54</v>
      </c>
      <c r="I33" s="26">
        <v>29</v>
      </c>
      <c r="J33" s="23"/>
      <c r="K33" s="7"/>
    </row>
    <row r="34" spans="1:11" ht="11.25">
      <c r="A34" s="22"/>
      <c r="B34" s="26">
        <f t="shared" si="2"/>
        <v>27</v>
      </c>
      <c r="C34" s="23" t="s">
        <v>82</v>
      </c>
      <c r="D34" s="23"/>
      <c r="E34" s="23"/>
      <c r="F34" s="22" t="s">
        <v>210</v>
      </c>
      <c r="G34" s="16"/>
      <c r="H34" s="22" t="s">
        <v>56</v>
      </c>
      <c r="I34" s="26">
        <v>16</v>
      </c>
      <c r="J34" s="23"/>
      <c r="K34" s="7"/>
    </row>
    <row r="35" spans="1:11" ht="11.25">
      <c r="A35" s="22"/>
      <c r="B35" s="26">
        <f t="shared" si="2"/>
        <v>28</v>
      </c>
      <c r="C35" s="23" t="s">
        <v>82</v>
      </c>
      <c r="D35" s="23"/>
      <c r="E35" s="23"/>
      <c r="F35" s="22" t="s">
        <v>185</v>
      </c>
      <c r="G35" s="16"/>
      <c r="H35" s="22" t="s">
        <v>56</v>
      </c>
      <c r="I35" s="26">
        <v>3</v>
      </c>
      <c r="J35" s="23"/>
      <c r="K35" s="7"/>
    </row>
    <row r="36" spans="1:11" ht="11.25">
      <c r="A36" s="22"/>
      <c r="B36" s="26">
        <f t="shared" si="2"/>
        <v>29</v>
      </c>
      <c r="C36" s="23" t="s">
        <v>82</v>
      </c>
      <c r="D36" s="23" t="s">
        <v>24</v>
      </c>
      <c r="E36" s="23" t="s">
        <v>25</v>
      </c>
      <c r="F36" s="22" t="s">
        <v>146</v>
      </c>
      <c r="G36" s="16"/>
      <c r="H36" s="22" t="s">
        <v>57</v>
      </c>
      <c r="I36" s="26">
        <v>23</v>
      </c>
      <c r="J36" s="23"/>
      <c r="K36" s="7"/>
    </row>
    <row r="37" spans="1:11" ht="11.25">
      <c r="A37" s="22"/>
      <c r="B37" s="26">
        <f t="shared" si="2"/>
        <v>30</v>
      </c>
      <c r="C37" s="23" t="s">
        <v>159</v>
      </c>
      <c r="D37" s="23"/>
      <c r="E37" s="23" t="s">
        <v>25</v>
      </c>
      <c r="F37" s="22" t="s">
        <v>3</v>
      </c>
      <c r="G37" s="16"/>
      <c r="H37" s="22" t="s">
        <v>169</v>
      </c>
      <c r="I37" s="26">
        <v>18</v>
      </c>
      <c r="J37" s="23"/>
      <c r="K37" s="7"/>
    </row>
    <row r="38" spans="1:11" ht="11.25">
      <c r="A38" s="22"/>
      <c r="B38" s="26">
        <f t="shared" si="2"/>
        <v>31</v>
      </c>
      <c r="C38" s="23" t="s">
        <v>159</v>
      </c>
      <c r="D38" s="23"/>
      <c r="E38" s="23"/>
      <c r="F38" s="22" t="s">
        <v>182</v>
      </c>
      <c r="G38" s="16"/>
      <c r="H38" s="22" t="s">
        <v>55</v>
      </c>
      <c r="I38" s="26">
        <v>0</v>
      </c>
      <c r="J38" s="23"/>
      <c r="K38" s="7"/>
    </row>
    <row r="39" spans="1:11" ht="11.25">
      <c r="A39" s="22"/>
      <c r="B39" s="26">
        <f t="shared" si="2"/>
        <v>32</v>
      </c>
      <c r="C39" s="23" t="s">
        <v>82</v>
      </c>
      <c r="D39" s="23"/>
      <c r="E39" s="23" t="s">
        <v>25</v>
      </c>
      <c r="F39" s="22" t="s">
        <v>188</v>
      </c>
      <c r="G39" s="16"/>
      <c r="H39" s="22" t="s">
        <v>57</v>
      </c>
      <c r="I39" s="26">
        <v>20</v>
      </c>
      <c r="J39" s="23"/>
      <c r="K39" s="7"/>
    </row>
    <row r="40" spans="1:11" ht="11.25">
      <c r="A40" s="22"/>
      <c r="B40" s="26">
        <f t="shared" si="2"/>
        <v>33</v>
      </c>
      <c r="C40" s="23" t="s">
        <v>159</v>
      </c>
      <c r="D40" s="23"/>
      <c r="E40" s="23" t="s">
        <v>25</v>
      </c>
      <c r="F40" s="22" t="s">
        <v>161</v>
      </c>
      <c r="G40" s="16"/>
      <c r="H40" s="22" t="s">
        <v>248</v>
      </c>
      <c r="I40" s="26">
        <v>26</v>
      </c>
      <c r="J40" s="23"/>
      <c r="K40" s="7"/>
    </row>
    <row r="41" spans="1:11" ht="11.25">
      <c r="A41" s="22"/>
      <c r="B41" s="26">
        <f t="shared" si="2"/>
        <v>34</v>
      </c>
      <c r="C41" s="23" t="s">
        <v>82</v>
      </c>
      <c r="D41" s="23"/>
      <c r="E41" s="23"/>
      <c r="F41" s="22" t="s">
        <v>205</v>
      </c>
      <c r="G41" s="16"/>
      <c r="H41" s="22" t="s">
        <v>57</v>
      </c>
      <c r="I41" s="26">
        <v>17</v>
      </c>
      <c r="J41" s="23"/>
      <c r="K41" s="7"/>
    </row>
    <row r="42" spans="1:11" ht="12" thickBot="1">
      <c r="A42" s="22"/>
      <c r="B42" s="26">
        <f t="shared" si="2"/>
        <v>35</v>
      </c>
      <c r="C42" s="23" t="s">
        <v>82</v>
      </c>
      <c r="D42" s="23"/>
      <c r="E42" s="23"/>
      <c r="F42" s="22" t="s">
        <v>185</v>
      </c>
      <c r="G42" s="16"/>
      <c r="H42" s="22" t="s">
        <v>70</v>
      </c>
      <c r="I42" s="26">
        <v>16</v>
      </c>
      <c r="J42" s="23"/>
      <c r="K42" s="7"/>
    </row>
    <row r="43" spans="1:11" ht="11.25">
      <c r="A43" s="20">
        <v>5</v>
      </c>
      <c r="B43" s="28"/>
      <c r="C43" s="21"/>
      <c r="D43" s="21"/>
      <c r="E43" s="21"/>
      <c r="F43" s="20" t="s">
        <v>232</v>
      </c>
      <c r="G43" s="20"/>
      <c r="H43" s="20"/>
      <c r="I43" s="28"/>
      <c r="J43" s="21"/>
      <c r="K43" s="7"/>
    </row>
    <row r="44" spans="1:11" ht="11.25">
      <c r="A44" s="22"/>
      <c r="B44" s="26">
        <f aca="true" t="shared" si="3" ref="B44:B49">IF(B43=0,B42+1,B43+1)</f>
        <v>36</v>
      </c>
      <c r="C44" s="23" t="s">
        <v>82</v>
      </c>
      <c r="D44" s="23" t="s">
        <v>24</v>
      </c>
      <c r="E44" s="23" t="s">
        <v>25</v>
      </c>
      <c r="F44" s="22" t="s">
        <v>193</v>
      </c>
      <c r="G44" s="22" t="s">
        <v>283</v>
      </c>
      <c r="H44" s="22" t="s">
        <v>312</v>
      </c>
      <c r="I44" s="26">
        <v>50</v>
      </c>
      <c r="J44" s="23"/>
      <c r="K44" s="7"/>
    </row>
    <row r="45" spans="1:11" ht="11.25">
      <c r="A45" s="22"/>
      <c r="B45" s="26">
        <f t="shared" si="3"/>
        <v>37</v>
      </c>
      <c r="C45" s="23" t="s">
        <v>159</v>
      </c>
      <c r="D45" s="23" t="s">
        <v>24</v>
      </c>
      <c r="E45" s="23" t="s">
        <v>25</v>
      </c>
      <c r="F45" s="22" t="s">
        <v>13</v>
      </c>
      <c r="G45" s="16"/>
      <c r="H45" s="22" t="s">
        <v>54</v>
      </c>
      <c r="I45" s="26">
        <v>30</v>
      </c>
      <c r="J45" s="23"/>
      <c r="K45" s="7"/>
    </row>
    <row r="46" spans="1:11" ht="11.25">
      <c r="A46" s="22"/>
      <c r="B46" s="26">
        <f t="shared" si="3"/>
        <v>38</v>
      </c>
      <c r="C46" s="23" t="s">
        <v>159</v>
      </c>
      <c r="D46" s="23"/>
      <c r="E46" s="23"/>
      <c r="F46" s="22" t="s">
        <v>245</v>
      </c>
      <c r="G46" s="16"/>
      <c r="H46" s="22" t="s">
        <v>55</v>
      </c>
      <c r="I46" s="26">
        <v>17</v>
      </c>
      <c r="J46" s="23"/>
      <c r="K46" s="7"/>
    </row>
    <row r="47" spans="1:11" ht="11.25">
      <c r="A47" s="22"/>
      <c r="B47" s="26">
        <f t="shared" si="3"/>
        <v>39</v>
      </c>
      <c r="C47" s="23" t="s">
        <v>159</v>
      </c>
      <c r="D47" s="23"/>
      <c r="E47" s="23"/>
      <c r="F47" s="22" t="s">
        <v>208</v>
      </c>
      <c r="G47" s="16"/>
      <c r="H47" s="22" t="s">
        <v>55</v>
      </c>
      <c r="I47" s="26">
        <v>14</v>
      </c>
      <c r="J47" s="23"/>
      <c r="K47" s="7"/>
    </row>
    <row r="48" spans="1:11" ht="11.25">
      <c r="A48" s="22"/>
      <c r="B48" s="26">
        <f t="shared" si="3"/>
        <v>40</v>
      </c>
      <c r="C48" s="23" t="s">
        <v>159</v>
      </c>
      <c r="D48" s="23"/>
      <c r="E48" s="23"/>
      <c r="F48" s="22" t="s">
        <v>3</v>
      </c>
      <c r="G48" s="16"/>
      <c r="H48" s="22" t="s">
        <v>55</v>
      </c>
      <c r="I48" s="26">
        <v>10</v>
      </c>
      <c r="J48" s="23"/>
      <c r="K48" s="7"/>
    </row>
    <row r="49" spans="1:11" ht="12" thickBot="1">
      <c r="A49" s="22"/>
      <c r="B49" s="26">
        <f t="shared" si="3"/>
        <v>41</v>
      </c>
      <c r="C49" s="23" t="s">
        <v>159</v>
      </c>
      <c r="D49" s="23"/>
      <c r="E49" s="23"/>
      <c r="F49" s="22" t="s">
        <v>182</v>
      </c>
      <c r="G49" s="16"/>
      <c r="H49" s="22" t="s">
        <v>55</v>
      </c>
      <c r="I49" s="26">
        <v>4</v>
      </c>
      <c r="J49" s="23"/>
      <c r="K49" s="7"/>
    </row>
    <row r="50" spans="1:11" ht="11.25">
      <c r="A50" s="20">
        <v>6</v>
      </c>
      <c r="B50" s="28"/>
      <c r="C50" s="21"/>
      <c r="D50" s="21"/>
      <c r="E50" s="21"/>
      <c r="F50" s="20" t="s">
        <v>264</v>
      </c>
      <c r="G50" s="20"/>
      <c r="H50" s="20"/>
      <c r="I50" s="28"/>
      <c r="J50" s="21"/>
      <c r="K50" s="7"/>
    </row>
    <row r="51" spans="1:11" ht="11.25">
      <c r="A51" s="22"/>
      <c r="B51" s="26">
        <f>IF(B50=0,B49+1,B50+1)</f>
        <v>42</v>
      </c>
      <c r="C51" s="23" t="s">
        <v>82</v>
      </c>
      <c r="D51" s="23"/>
      <c r="E51" s="23" t="s">
        <v>25</v>
      </c>
      <c r="F51" s="22" t="s">
        <v>193</v>
      </c>
      <c r="G51" s="22" t="s">
        <v>275</v>
      </c>
      <c r="H51" s="22" t="s">
        <v>312</v>
      </c>
      <c r="I51" s="26">
        <v>40</v>
      </c>
      <c r="J51" s="23"/>
      <c r="K51" s="7"/>
    </row>
    <row r="52" spans="1:11" ht="11.25">
      <c r="A52" s="22"/>
      <c r="B52" s="26">
        <f>IF(B51=0,B50+1,B51+1)</f>
        <v>43</v>
      </c>
      <c r="C52" s="23" t="s">
        <v>159</v>
      </c>
      <c r="D52" s="23" t="s">
        <v>24</v>
      </c>
      <c r="E52" s="23" t="s">
        <v>25</v>
      </c>
      <c r="F52" s="22" t="s">
        <v>3</v>
      </c>
      <c r="G52" s="16"/>
      <c r="H52" s="22" t="s">
        <v>54</v>
      </c>
      <c r="I52" s="26">
        <v>31</v>
      </c>
      <c r="J52" s="23"/>
      <c r="K52" s="7"/>
    </row>
    <row r="53" spans="1:11" ht="11.25">
      <c r="A53" s="22"/>
      <c r="B53" s="26">
        <f>IF(B52=0,B51+1,B52+1)</f>
        <v>44</v>
      </c>
      <c r="C53" s="23" t="s">
        <v>159</v>
      </c>
      <c r="D53" s="23"/>
      <c r="E53" s="23"/>
      <c r="F53" s="22" t="s">
        <v>182</v>
      </c>
      <c r="G53" s="16"/>
      <c r="H53" s="22" t="s">
        <v>55</v>
      </c>
      <c r="I53" s="26">
        <v>12</v>
      </c>
      <c r="J53" s="23"/>
      <c r="K53" s="7"/>
    </row>
    <row r="54" spans="1:11" ht="11.25">
      <c r="A54" s="22"/>
      <c r="B54" s="26">
        <f>IF(B53=0,B52+1,B53+1)</f>
        <v>45</v>
      </c>
      <c r="C54" s="23" t="s">
        <v>82</v>
      </c>
      <c r="D54" s="23"/>
      <c r="E54" s="23"/>
      <c r="F54" s="22" t="s">
        <v>205</v>
      </c>
      <c r="G54" s="16"/>
      <c r="H54" s="22" t="s">
        <v>56</v>
      </c>
      <c r="I54" s="26">
        <v>2</v>
      </c>
      <c r="J54" s="23"/>
      <c r="K54" s="7"/>
    </row>
    <row r="55" spans="1:11" ht="12" thickBot="1">
      <c r="A55" s="22"/>
      <c r="B55" s="26">
        <f>IF(B54=0,B53+1,B54+1)</f>
        <v>46</v>
      </c>
      <c r="C55" s="23" t="s">
        <v>82</v>
      </c>
      <c r="D55" s="23"/>
      <c r="E55" s="23"/>
      <c r="F55" s="22" t="s">
        <v>1</v>
      </c>
      <c r="G55" s="16"/>
      <c r="H55" s="22" t="s">
        <v>70</v>
      </c>
      <c r="I55" s="26">
        <v>15</v>
      </c>
      <c r="J55" s="23"/>
      <c r="K55" s="7"/>
    </row>
    <row r="56" spans="1:11" ht="11.25">
      <c r="A56" s="20">
        <v>7</v>
      </c>
      <c r="B56" s="28"/>
      <c r="C56" s="21"/>
      <c r="D56" s="21"/>
      <c r="E56" s="21"/>
      <c r="F56" s="20" t="s">
        <v>265</v>
      </c>
      <c r="G56" s="20"/>
      <c r="H56" s="20"/>
      <c r="I56" s="28"/>
      <c r="J56" s="21"/>
      <c r="K56" s="7"/>
    </row>
    <row r="57" spans="1:11" ht="11.25">
      <c r="A57" s="22"/>
      <c r="B57" s="26">
        <f>IF(B56=0,B55+1,B56+1)</f>
        <v>47</v>
      </c>
      <c r="C57" s="23" t="s">
        <v>82</v>
      </c>
      <c r="D57" s="23" t="s">
        <v>24</v>
      </c>
      <c r="E57" s="23" t="s">
        <v>25</v>
      </c>
      <c r="F57" s="22" t="s">
        <v>193</v>
      </c>
      <c r="G57" s="22" t="s">
        <v>276</v>
      </c>
      <c r="H57" s="22" t="s">
        <v>171</v>
      </c>
      <c r="I57" s="26">
        <v>30</v>
      </c>
      <c r="J57" s="23"/>
      <c r="K57" s="7"/>
    </row>
    <row r="58" spans="1:11" ht="11.25">
      <c r="A58" s="22"/>
      <c r="B58" s="26">
        <f>IF(B57=0,B56+1,B57+1)</f>
        <v>48</v>
      </c>
      <c r="C58" s="23" t="s">
        <v>159</v>
      </c>
      <c r="D58" s="23"/>
      <c r="E58" s="23" t="s">
        <v>25</v>
      </c>
      <c r="F58" s="22" t="s">
        <v>202</v>
      </c>
      <c r="G58" s="16"/>
      <c r="H58" s="22" t="s">
        <v>54</v>
      </c>
      <c r="I58" s="26">
        <v>38</v>
      </c>
      <c r="J58" s="23"/>
      <c r="K58" s="7"/>
    </row>
    <row r="59" spans="1:11" ht="11.25">
      <c r="A59" s="22"/>
      <c r="B59" s="26">
        <f>IF(B58=0,B57+1,B58+1)</f>
        <v>49</v>
      </c>
      <c r="C59" s="23" t="s">
        <v>82</v>
      </c>
      <c r="D59" s="23"/>
      <c r="E59" s="23"/>
      <c r="F59" s="22" t="s">
        <v>204</v>
      </c>
      <c r="G59" s="16"/>
      <c r="H59" s="22" t="s">
        <v>56</v>
      </c>
      <c r="I59" s="26">
        <v>6</v>
      </c>
      <c r="J59" s="23"/>
      <c r="K59" s="7"/>
    </row>
    <row r="60" spans="1:11" ht="11.25">
      <c r="A60" s="22"/>
      <c r="B60" s="26">
        <f>IF(B59=0,B58+1,B59+1)</f>
        <v>50</v>
      </c>
      <c r="C60" s="23" t="s">
        <v>82</v>
      </c>
      <c r="D60" s="23"/>
      <c r="E60" s="23"/>
      <c r="F60" s="22" t="s">
        <v>200</v>
      </c>
      <c r="G60" s="16"/>
      <c r="H60" s="22" t="s">
        <v>56</v>
      </c>
      <c r="I60" s="26">
        <v>3</v>
      </c>
      <c r="J60" s="23"/>
      <c r="K60" s="7"/>
    </row>
    <row r="61" spans="1:11" ht="12" thickBot="1">
      <c r="A61" s="22"/>
      <c r="B61" s="26">
        <f>IF(B60=0,B59+1,B60+1)</f>
        <v>51</v>
      </c>
      <c r="C61" s="23" t="s">
        <v>82</v>
      </c>
      <c r="D61" s="23"/>
      <c r="E61" s="23"/>
      <c r="F61" s="22" t="s">
        <v>1</v>
      </c>
      <c r="G61" s="16"/>
      <c r="H61" s="22" t="s">
        <v>56</v>
      </c>
      <c r="I61" s="26">
        <v>1</v>
      </c>
      <c r="J61" s="23"/>
      <c r="K61" s="7"/>
    </row>
    <row r="62" spans="1:11" ht="11.25">
      <c r="A62" s="20">
        <v>8</v>
      </c>
      <c r="B62" s="28"/>
      <c r="C62" s="21"/>
      <c r="D62" s="21"/>
      <c r="E62" s="21"/>
      <c r="F62" s="20" t="s">
        <v>266</v>
      </c>
      <c r="G62" s="20"/>
      <c r="H62" s="20"/>
      <c r="I62" s="28"/>
      <c r="J62" s="21"/>
      <c r="K62" s="7"/>
    </row>
    <row r="63" spans="1:11" ht="11.25">
      <c r="A63" s="22"/>
      <c r="B63" s="26">
        <f>IF(B62=0,B61+1,B62+1)</f>
        <v>52</v>
      </c>
      <c r="C63" s="23" t="s">
        <v>82</v>
      </c>
      <c r="D63" s="23"/>
      <c r="E63" s="23" t="s">
        <v>25</v>
      </c>
      <c r="F63" s="22" t="s">
        <v>204</v>
      </c>
      <c r="G63" s="22" t="s">
        <v>284</v>
      </c>
      <c r="H63" s="22" t="s">
        <v>171</v>
      </c>
      <c r="I63" s="26">
        <v>30</v>
      </c>
      <c r="J63" s="23"/>
      <c r="K63" s="7"/>
    </row>
    <row r="64" spans="1:11" ht="12" thickBot="1">
      <c r="A64" s="22"/>
      <c r="B64" s="26">
        <f>IF(B63=0,B62+1,B63+1)</f>
        <v>53</v>
      </c>
      <c r="C64" s="23" t="s">
        <v>159</v>
      </c>
      <c r="D64" s="23"/>
      <c r="E64" s="23" t="s">
        <v>25</v>
      </c>
      <c r="F64" s="22" t="s">
        <v>182</v>
      </c>
      <c r="G64" s="16"/>
      <c r="H64" s="22" t="s">
        <v>54</v>
      </c>
      <c r="I64" s="26">
        <v>37</v>
      </c>
      <c r="J64" s="23"/>
      <c r="K64" s="7"/>
    </row>
    <row r="65" spans="1:11" ht="11.25">
      <c r="A65" s="20">
        <v>9</v>
      </c>
      <c r="B65" s="28"/>
      <c r="C65" s="21"/>
      <c r="D65" s="21"/>
      <c r="E65" s="21"/>
      <c r="F65" s="20" t="s">
        <v>267</v>
      </c>
      <c r="G65" s="20"/>
      <c r="H65" s="20"/>
      <c r="I65" s="28"/>
      <c r="J65" s="21"/>
      <c r="K65" s="7"/>
    </row>
    <row r="66" spans="1:11" ht="11.25">
      <c r="A66" s="22"/>
      <c r="B66" s="26">
        <f aca="true" t="shared" si="4" ref="B66:B71">IF(B65=0,B64+1,B65+1)</f>
        <v>54</v>
      </c>
      <c r="C66" s="23" t="s">
        <v>82</v>
      </c>
      <c r="D66" s="23"/>
      <c r="E66" s="23" t="s">
        <v>25</v>
      </c>
      <c r="F66" s="22" t="s">
        <v>227</v>
      </c>
      <c r="G66" s="22" t="s">
        <v>285</v>
      </c>
      <c r="H66" s="22" t="s">
        <v>171</v>
      </c>
      <c r="I66" s="26">
        <v>20</v>
      </c>
      <c r="J66" s="23"/>
      <c r="K66" s="7"/>
    </row>
    <row r="67" spans="1:11" ht="11.25">
      <c r="A67" s="22"/>
      <c r="B67" s="26">
        <f t="shared" si="4"/>
        <v>55</v>
      </c>
      <c r="C67" s="23" t="s">
        <v>82</v>
      </c>
      <c r="D67" s="23"/>
      <c r="E67" s="23" t="s">
        <v>25</v>
      </c>
      <c r="F67" s="22" t="s">
        <v>188</v>
      </c>
      <c r="G67" s="16"/>
      <c r="H67" s="22" t="s">
        <v>57</v>
      </c>
      <c r="I67" s="26">
        <v>17</v>
      </c>
      <c r="J67" s="23"/>
      <c r="K67" s="7"/>
    </row>
    <row r="68" spans="1:11" ht="11.25">
      <c r="A68" s="22"/>
      <c r="B68" s="26">
        <f t="shared" si="4"/>
        <v>56</v>
      </c>
      <c r="C68" s="23" t="s">
        <v>159</v>
      </c>
      <c r="D68" s="23"/>
      <c r="E68" s="23" t="s">
        <v>25</v>
      </c>
      <c r="F68" s="22" t="s">
        <v>75</v>
      </c>
      <c r="G68" s="16"/>
      <c r="H68" s="22" t="s">
        <v>61</v>
      </c>
      <c r="I68" s="26">
        <v>24</v>
      </c>
      <c r="J68" s="23"/>
      <c r="K68" s="7"/>
    </row>
    <row r="69" spans="1:11" ht="11.25">
      <c r="A69" s="22"/>
      <c r="B69" s="26">
        <f t="shared" si="4"/>
        <v>57</v>
      </c>
      <c r="C69" s="23" t="s">
        <v>159</v>
      </c>
      <c r="D69" s="23"/>
      <c r="E69" s="23" t="s">
        <v>25</v>
      </c>
      <c r="F69" s="22" t="s">
        <v>3</v>
      </c>
      <c r="G69" s="16"/>
      <c r="H69" s="22" t="s">
        <v>61</v>
      </c>
      <c r="I69" s="26">
        <v>22</v>
      </c>
      <c r="J69" s="23"/>
      <c r="K69" s="7"/>
    </row>
    <row r="70" spans="1:11" ht="11.25">
      <c r="A70" s="22"/>
      <c r="B70" s="26">
        <f t="shared" si="4"/>
        <v>58</v>
      </c>
      <c r="C70" s="23" t="s">
        <v>82</v>
      </c>
      <c r="D70" s="23"/>
      <c r="E70" s="23"/>
      <c r="F70" s="22" t="s">
        <v>215</v>
      </c>
      <c r="G70" s="16"/>
      <c r="H70" s="22" t="s">
        <v>57</v>
      </c>
      <c r="I70" s="26">
        <v>14</v>
      </c>
      <c r="J70" s="23"/>
      <c r="K70" s="7"/>
    </row>
    <row r="71" spans="1:11" ht="12" thickBot="1">
      <c r="A71" s="22"/>
      <c r="B71" s="26">
        <f t="shared" si="4"/>
        <v>59</v>
      </c>
      <c r="C71" s="23" t="s">
        <v>159</v>
      </c>
      <c r="D71" s="23" t="s">
        <v>24</v>
      </c>
      <c r="E71" s="23" t="s">
        <v>25</v>
      </c>
      <c r="F71" s="22" t="s">
        <v>182</v>
      </c>
      <c r="G71" s="16"/>
      <c r="H71" s="22" t="s">
        <v>62</v>
      </c>
      <c r="I71" s="26">
        <v>45</v>
      </c>
      <c r="J71" s="23"/>
      <c r="K71" s="7"/>
    </row>
    <row r="72" spans="1:11" ht="11.25">
      <c r="A72" s="20">
        <v>10</v>
      </c>
      <c r="B72" s="28"/>
      <c r="C72" s="21"/>
      <c r="D72" s="21"/>
      <c r="E72" s="21"/>
      <c r="F72" s="20" t="s">
        <v>233</v>
      </c>
      <c r="G72" s="20"/>
      <c r="H72" s="20"/>
      <c r="I72" s="28"/>
      <c r="J72" s="21"/>
      <c r="K72" s="7"/>
    </row>
    <row r="73" spans="1:11" ht="11.25">
      <c r="A73" s="22"/>
      <c r="B73" s="26">
        <f>IF(B72=0,B71+1,B72+1)</f>
        <v>60</v>
      </c>
      <c r="C73" s="23" t="s">
        <v>82</v>
      </c>
      <c r="D73" s="23" t="s">
        <v>24</v>
      </c>
      <c r="E73" s="23" t="s">
        <v>25</v>
      </c>
      <c r="F73" s="22" t="s">
        <v>246</v>
      </c>
      <c r="G73" s="22" t="s">
        <v>285</v>
      </c>
      <c r="H73" s="22" t="s">
        <v>171</v>
      </c>
      <c r="I73" s="26">
        <v>55</v>
      </c>
      <c r="J73" s="23"/>
      <c r="K73" s="7"/>
    </row>
    <row r="74" spans="1:11" ht="12" thickBot="1">
      <c r="A74" s="22"/>
      <c r="B74" s="26">
        <f>IF(B73=0,B72+1,B73+1)</f>
        <v>61</v>
      </c>
      <c r="C74" s="23" t="s">
        <v>159</v>
      </c>
      <c r="D74" s="23"/>
      <c r="E74" s="23" t="s">
        <v>25</v>
      </c>
      <c r="F74" s="22" t="s">
        <v>208</v>
      </c>
      <c r="G74" s="16"/>
      <c r="H74" s="22" t="s">
        <v>54</v>
      </c>
      <c r="I74" s="26">
        <v>45</v>
      </c>
      <c r="J74" s="23"/>
      <c r="K74" s="7"/>
    </row>
    <row r="75" spans="1:11" ht="11.25">
      <c r="A75" s="20">
        <v>11</v>
      </c>
      <c r="B75" s="28"/>
      <c r="C75" s="21"/>
      <c r="D75" s="21"/>
      <c r="E75" s="21"/>
      <c r="F75" s="20" t="s">
        <v>242</v>
      </c>
      <c r="G75" s="20"/>
      <c r="H75" s="20"/>
      <c r="I75" s="28"/>
      <c r="J75" s="21"/>
      <c r="K75" s="7"/>
    </row>
    <row r="76" spans="1:11" ht="11.25">
      <c r="A76" s="22"/>
      <c r="B76" s="26">
        <f aca="true" t="shared" si="5" ref="B76:B81">IF(B75=0,B74+1,B75+1)</f>
        <v>62</v>
      </c>
      <c r="C76" s="23" t="s">
        <v>82</v>
      </c>
      <c r="D76" s="23" t="s">
        <v>24</v>
      </c>
      <c r="E76" s="23" t="s">
        <v>25</v>
      </c>
      <c r="F76" s="22" t="s">
        <v>27</v>
      </c>
      <c r="G76" s="22" t="s">
        <v>286</v>
      </c>
      <c r="H76" s="22" t="s">
        <v>312</v>
      </c>
      <c r="I76" s="26">
        <v>40</v>
      </c>
      <c r="J76" s="23"/>
      <c r="K76" s="7"/>
    </row>
    <row r="77" spans="1:11" ht="11.25">
      <c r="A77" s="22"/>
      <c r="B77" s="26">
        <f t="shared" si="5"/>
        <v>63</v>
      </c>
      <c r="C77" s="23" t="s">
        <v>159</v>
      </c>
      <c r="D77" s="23" t="s">
        <v>24</v>
      </c>
      <c r="E77" s="23" t="s">
        <v>25</v>
      </c>
      <c r="F77" s="22" t="s">
        <v>208</v>
      </c>
      <c r="G77" s="16"/>
      <c r="H77" s="22" t="s">
        <v>54</v>
      </c>
      <c r="I77" s="26">
        <v>36</v>
      </c>
      <c r="J77" s="23"/>
      <c r="K77" s="7"/>
    </row>
    <row r="78" spans="1:11" ht="11.25">
      <c r="A78" s="22"/>
      <c r="B78" s="26">
        <f t="shared" si="5"/>
        <v>64</v>
      </c>
      <c r="C78" s="23" t="s">
        <v>82</v>
      </c>
      <c r="D78" s="23"/>
      <c r="E78" s="23" t="s">
        <v>25</v>
      </c>
      <c r="F78" s="22" t="s">
        <v>205</v>
      </c>
      <c r="G78" s="16"/>
      <c r="H78" s="22" t="s">
        <v>56</v>
      </c>
      <c r="I78" s="26">
        <v>18</v>
      </c>
      <c r="J78" s="23"/>
      <c r="K78" s="7"/>
    </row>
    <row r="79" spans="1:11" ht="11.25">
      <c r="A79" s="22"/>
      <c r="B79" s="26">
        <f t="shared" si="5"/>
        <v>65</v>
      </c>
      <c r="C79" s="23" t="s">
        <v>82</v>
      </c>
      <c r="D79" s="23"/>
      <c r="E79" s="23"/>
      <c r="F79" s="22" t="s">
        <v>204</v>
      </c>
      <c r="G79" s="16"/>
      <c r="H79" s="22" t="s">
        <v>170</v>
      </c>
      <c r="I79" s="26">
        <v>4</v>
      </c>
      <c r="J79" s="23"/>
      <c r="K79" s="7"/>
    </row>
    <row r="80" spans="1:11" ht="11.25">
      <c r="A80" s="22"/>
      <c r="B80" s="26">
        <f t="shared" si="5"/>
        <v>66</v>
      </c>
      <c r="C80" s="23" t="s">
        <v>159</v>
      </c>
      <c r="D80" s="23"/>
      <c r="E80" s="23" t="s">
        <v>25</v>
      </c>
      <c r="F80" s="22" t="s">
        <v>184</v>
      </c>
      <c r="G80" s="16"/>
      <c r="H80" s="22" t="s">
        <v>206</v>
      </c>
      <c r="I80" s="26">
        <v>21</v>
      </c>
      <c r="J80" s="23"/>
      <c r="K80" s="7"/>
    </row>
    <row r="81" spans="1:11" ht="12" thickBot="1">
      <c r="A81" s="22"/>
      <c r="B81" s="26">
        <f t="shared" si="5"/>
        <v>67</v>
      </c>
      <c r="C81" s="23" t="s">
        <v>82</v>
      </c>
      <c r="D81" s="23"/>
      <c r="E81" s="23" t="s">
        <v>25</v>
      </c>
      <c r="F81" s="22" t="s">
        <v>185</v>
      </c>
      <c r="G81" s="16"/>
      <c r="H81" s="22" t="s">
        <v>70</v>
      </c>
      <c r="I81" s="26">
        <v>30</v>
      </c>
      <c r="J81" s="23"/>
      <c r="K81" s="7"/>
    </row>
    <row r="82" spans="1:11" ht="11.25">
      <c r="A82" s="20">
        <v>12</v>
      </c>
      <c r="B82" s="28"/>
      <c r="C82" s="21"/>
      <c r="D82" s="21"/>
      <c r="E82" s="21"/>
      <c r="F82" s="20" t="s">
        <v>255</v>
      </c>
      <c r="G82" s="20"/>
      <c r="H82" s="20"/>
      <c r="I82" s="28"/>
      <c r="J82" s="21"/>
      <c r="K82" s="7"/>
    </row>
    <row r="83" spans="1:11" ht="11.25">
      <c r="A83" s="22"/>
      <c r="B83" s="26">
        <f>IF(B82=0,B81+1,B82+1)</f>
        <v>68</v>
      </c>
      <c r="C83" s="23" t="s">
        <v>82</v>
      </c>
      <c r="D83" s="23"/>
      <c r="E83" s="23" t="s">
        <v>25</v>
      </c>
      <c r="F83" s="22" t="s">
        <v>185</v>
      </c>
      <c r="G83" s="22" t="s">
        <v>287</v>
      </c>
      <c r="H83" s="22" t="s">
        <v>171</v>
      </c>
      <c r="I83" s="26">
        <v>40</v>
      </c>
      <c r="J83" s="23"/>
      <c r="K83" s="7"/>
    </row>
    <row r="84" spans="1:11" ht="12" thickBot="1">
      <c r="A84" s="22"/>
      <c r="B84" s="26">
        <f>IF(B83=0,B82+1,B83+1)</f>
        <v>69</v>
      </c>
      <c r="C84" s="23" t="s">
        <v>159</v>
      </c>
      <c r="D84" s="23"/>
      <c r="E84" s="23" t="s">
        <v>25</v>
      </c>
      <c r="F84" s="22" t="s">
        <v>208</v>
      </c>
      <c r="G84" s="16"/>
      <c r="H84" s="22" t="s">
        <v>54</v>
      </c>
      <c r="I84" s="26">
        <v>24</v>
      </c>
      <c r="J84" s="23"/>
      <c r="K84" s="7"/>
    </row>
    <row r="85" spans="1:11" ht="11.25">
      <c r="A85" s="20">
        <v>13</v>
      </c>
      <c r="B85" s="28"/>
      <c r="C85" s="21"/>
      <c r="D85" s="21"/>
      <c r="E85" s="21"/>
      <c r="F85" s="20" t="s">
        <v>255</v>
      </c>
      <c r="G85" s="20"/>
      <c r="H85" s="20"/>
      <c r="I85" s="28"/>
      <c r="J85" s="21"/>
      <c r="K85" s="7"/>
    </row>
    <row r="86" spans="1:11" ht="11.25">
      <c r="A86" s="22"/>
      <c r="B86" s="26">
        <f>IF(B85=0,B84+1,B85+1)</f>
        <v>70</v>
      </c>
      <c r="C86" s="23" t="s">
        <v>159</v>
      </c>
      <c r="D86" s="23" t="s">
        <v>24</v>
      </c>
      <c r="E86" s="23" t="s">
        <v>25</v>
      </c>
      <c r="F86" s="22" t="s">
        <v>14</v>
      </c>
      <c r="G86" s="22"/>
      <c r="H86" s="22" t="s">
        <v>172</v>
      </c>
      <c r="I86" s="26">
        <v>33</v>
      </c>
      <c r="J86" s="23"/>
      <c r="K86" s="7"/>
    </row>
    <row r="87" spans="1:11" ht="11.25">
      <c r="A87" s="22"/>
      <c r="B87" s="26">
        <f>IF(B86=0,B85+1,B86+1)</f>
        <v>71</v>
      </c>
      <c r="C87" s="23" t="s">
        <v>82</v>
      </c>
      <c r="D87" s="23"/>
      <c r="E87" s="23"/>
      <c r="F87" s="22" t="s">
        <v>204</v>
      </c>
      <c r="G87" s="16"/>
      <c r="H87" s="22" t="s">
        <v>56</v>
      </c>
      <c r="I87" s="26">
        <v>6</v>
      </c>
      <c r="J87" s="23"/>
      <c r="K87" s="7"/>
    </row>
    <row r="88" spans="1:11" ht="12" thickBot="1">
      <c r="A88" s="22"/>
      <c r="B88" s="26">
        <f>IF(B87=0,B86+1,B87+1)</f>
        <v>72</v>
      </c>
      <c r="C88" s="23" t="s">
        <v>159</v>
      </c>
      <c r="D88" s="23"/>
      <c r="E88" s="23"/>
      <c r="F88" s="22" t="s">
        <v>184</v>
      </c>
      <c r="G88" s="16"/>
      <c r="H88" s="22" t="s">
        <v>55</v>
      </c>
      <c r="I88" s="26">
        <v>0</v>
      </c>
      <c r="J88" s="23"/>
      <c r="K88" s="7"/>
    </row>
    <row r="89" spans="1:11" ht="11.25">
      <c r="A89" s="20">
        <v>14</v>
      </c>
      <c r="B89" s="28"/>
      <c r="C89" s="21"/>
      <c r="D89" s="21"/>
      <c r="E89" s="21"/>
      <c r="F89" s="20" t="s">
        <v>233</v>
      </c>
      <c r="G89" s="20"/>
      <c r="H89" s="20"/>
      <c r="I89" s="28"/>
      <c r="J89" s="21"/>
      <c r="K89" s="7"/>
    </row>
    <row r="90" spans="1:11" ht="11.25">
      <c r="A90" s="22"/>
      <c r="B90" s="26">
        <f>IF(B89=0,B88+1,B89+1)</f>
        <v>73</v>
      </c>
      <c r="C90" s="23" t="s">
        <v>82</v>
      </c>
      <c r="D90" s="23"/>
      <c r="E90" s="23" t="s">
        <v>25</v>
      </c>
      <c r="F90" s="22" t="s">
        <v>204</v>
      </c>
      <c r="G90" s="22" t="s">
        <v>288</v>
      </c>
      <c r="H90" s="22" t="s">
        <v>312</v>
      </c>
      <c r="I90" s="26">
        <v>30</v>
      </c>
      <c r="J90" s="23"/>
      <c r="K90" s="7"/>
    </row>
    <row r="91" spans="1:11" ht="11.25">
      <c r="A91" s="22"/>
      <c r="B91" s="26">
        <f>IF(B90=0,B89+1,B90+1)</f>
        <v>74</v>
      </c>
      <c r="C91" s="23" t="s">
        <v>159</v>
      </c>
      <c r="D91" s="23" t="s">
        <v>24</v>
      </c>
      <c r="E91" s="23" t="s">
        <v>25</v>
      </c>
      <c r="F91" s="22" t="s">
        <v>182</v>
      </c>
      <c r="G91" s="16"/>
      <c r="H91" s="22" t="s">
        <v>54</v>
      </c>
      <c r="I91" s="26">
        <v>24</v>
      </c>
      <c r="J91" s="23"/>
      <c r="K91" s="7"/>
    </row>
    <row r="92" spans="1:11" ht="11.25">
      <c r="A92" s="22"/>
      <c r="B92" s="26">
        <f>IF(B91=0,B90+1,B91+1)</f>
        <v>75</v>
      </c>
      <c r="C92" s="23" t="s">
        <v>82</v>
      </c>
      <c r="D92" s="23"/>
      <c r="E92" s="23"/>
      <c r="F92" s="22" t="s">
        <v>226</v>
      </c>
      <c r="G92" s="16"/>
      <c r="H92" s="22" t="s">
        <v>56</v>
      </c>
      <c r="I92" s="26">
        <v>12</v>
      </c>
      <c r="J92" s="23"/>
      <c r="K92" s="7"/>
    </row>
    <row r="93" spans="1:11" ht="12" thickBot="1">
      <c r="A93" s="22"/>
      <c r="B93" s="26">
        <f>IF(B92=0,B91+1,B92+1)</f>
        <v>76</v>
      </c>
      <c r="C93" s="23" t="s">
        <v>82</v>
      </c>
      <c r="D93" s="23"/>
      <c r="E93" s="23"/>
      <c r="F93" s="22" t="s">
        <v>205</v>
      </c>
      <c r="G93" s="16"/>
      <c r="H93" s="22" t="s">
        <v>70</v>
      </c>
      <c r="I93" s="26">
        <v>24</v>
      </c>
      <c r="J93" s="23" t="s">
        <v>299</v>
      </c>
      <c r="K93" s="7"/>
    </row>
    <row r="94" spans="1:11" ht="11.25">
      <c r="A94" s="20">
        <v>15</v>
      </c>
      <c r="B94" s="28"/>
      <c r="C94" s="21"/>
      <c r="D94" s="21"/>
      <c r="E94" s="21"/>
      <c r="F94" s="20" t="s">
        <v>268</v>
      </c>
      <c r="G94" s="20"/>
      <c r="H94" s="20"/>
      <c r="I94" s="28"/>
      <c r="J94" s="21"/>
      <c r="K94" s="7"/>
    </row>
    <row r="95" spans="1:11" ht="11.25">
      <c r="A95" s="22"/>
      <c r="B95" s="26">
        <f>IF(B94=0,B93+1,B94+1)</f>
        <v>77</v>
      </c>
      <c r="C95" s="23" t="s">
        <v>82</v>
      </c>
      <c r="D95" s="23" t="s">
        <v>24</v>
      </c>
      <c r="E95" s="23" t="s">
        <v>25</v>
      </c>
      <c r="F95" s="22" t="s">
        <v>227</v>
      </c>
      <c r="G95" s="22" t="s">
        <v>83</v>
      </c>
      <c r="H95" s="22" t="s">
        <v>171</v>
      </c>
      <c r="I95" s="26">
        <v>31</v>
      </c>
      <c r="J95" s="23"/>
      <c r="K95" s="7"/>
    </row>
    <row r="96" spans="1:11" ht="11.25">
      <c r="A96" s="22"/>
      <c r="B96" s="26">
        <f>IF(B95=0,B94+1,B95+1)</f>
        <v>78</v>
      </c>
      <c r="C96" s="23" t="s">
        <v>82</v>
      </c>
      <c r="D96" s="23"/>
      <c r="E96" s="23" t="s">
        <v>25</v>
      </c>
      <c r="F96" s="22" t="s">
        <v>185</v>
      </c>
      <c r="G96" s="16"/>
      <c r="H96" s="22" t="s">
        <v>57</v>
      </c>
      <c r="I96" s="26">
        <v>24</v>
      </c>
      <c r="J96" s="23"/>
      <c r="K96" s="7"/>
    </row>
    <row r="97" spans="1:11" ht="11.25">
      <c r="A97" s="22"/>
      <c r="B97" s="26">
        <f>IF(B96=0,B95+1,B96+1)</f>
        <v>79</v>
      </c>
      <c r="C97" s="23" t="s">
        <v>159</v>
      </c>
      <c r="D97" s="23"/>
      <c r="E97" s="23" t="s">
        <v>25</v>
      </c>
      <c r="F97" s="22" t="s">
        <v>192</v>
      </c>
      <c r="G97" s="16"/>
      <c r="H97" s="22" t="s">
        <v>54</v>
      </c>
      <c r="I97" s="26">
        <v>23</v>
      </c>
      <c r="J97" s="23"/>
      <c r="K97" s="7"/>
    </row>
    <row r="98" spans="1:11" ht="12" thickBot="1">
      <c r="A98" s="22"/>
      <c r="B98" s="26">
        <f>IF(B97=0,B96+1,B97+1)</f>
        <v>80</v>
      </c>
      <c r="C98" s="23" t="s">
        <v>159</v>
      </c>
      <c r="D98" s="23"/>
      <c r="E98" s="23"/>
      <c r="F98" s="22" t="s">
        <v>3</v>
      </c>
      <c r="G98" s="16"/>
      <c r="H98" s="22" t="s">
        <v>55</v>
      </c>
      <c r="I98" s="26">
        <v>2</v>
      </c>
      <c r="J98" s="23"/>
      <c r="K98" s="7"/>
    </row>
    <row r="99" spans="1:11" ht="11.25">
      <c r="A99" s="20">
        <v>16</v>
      </c>
      <c r="B99" s="28"/>
      <c r="C99" s="21"/>
      <c r="D99" s="21"/>
      <c r="E99" s="21"/>
      <c r="F99" s="20" t="s">
        <v>242</v>
      </c>
      <c r="G99" s="20"/>
      <c r="H99" s="20"/>
      <c r="I99" s="28"/>
      <c r="J99" s="21"/>
      <c r="K99" s="7"/>
    </row>
    <row r="100" spans="1:11" ht="12" thickBot="1">
      <c r="A100" s="22"/>
      <c r="B100" s="26">
        <f>IF(B99=0,B98+1,B99+1)</f>
        <v>81</v>
      </c>
      <c r="C100" s="23" t="s">
        <v>159</v>
      </c>
      <c r="D100" s="23" t="s">
        <v>24</v>
      </c>
      <c r="E100" s="23" t="s">
        <v>25</v>
      </c>
      <c r="F100" s="22" t="s">
        <v>209</v>
      </c>
      <c r="G100" s="22" t="s">
        <v>277</v>
      </c>
      <c r="H100" s="22" t="s">
        <v>172</v>
      </c>
      <c r="I100" s="26">
        <v>41</v>
      </c>
      <c r="J100" s="23"/>
      <c r="K100" s="7"/>
    </row>
    <row r="101" spans="1:11" ht="11.25">
      <c r="A101" s="20">
        <v>17</v>
      </c>
      <c r="B101" s="28"/>
      <c r="C101" s="21"/>
      <c r="D101" s="21"/>
      <c r="E101" s="21"/>
      <c r="F101" s="20" t="s">
        <v>267</v>
      </c>
      <c r="G101" s="20"/>
      <c r="H101" s="20"/>
      <c r="I101" s="28"/>
      <c r="J101" s="21"/>
      <c r="K101" s="7"/>
    </row>
    <row r="102" spans="1:11" ht="11.25">
      <c r="A102" s="22"/>
      <c r="B102" s="26">
        <f aca="true" t="shared" si="6" ref="B102:B107">IF(B101=0,B100+1,B101+1)</f>
        <v>82</v>
      </c>
      <c r="C102" s="23" t="s">
        <v>82</v>
      </c>
      <c r="D102" s="23"/>
      <c r="E102" s="23" t="s">
        <v>25</v>
      </c>
      <c r="F102" s="22" t="s">
        <v>188</v>
      </c>
      <c r="G102" s="22" t="s">
        <v>289</v>
      </c>
      <c r="H102" s="22" t="s">
        <v>312</v>
      </c>
      <c r="I102" s="26">
        <v>19</v>
      </c>
      <c r="J102" s="23"/>
      <c r="K102" s="7"/>
    </row>
    <row r="103" spans="1:11" ht="11.25">
      <c r="A103" s="22"/>
      <c r="B103" s="26">
        <f t="shared" si="6"/>
        <v>83</v>
      </c>
      <c r="C103" s="23" t="s">
        <v>159</v>
      </c>
      <c r="D103" s="23"/>
      <c r="E103" s="23"/>
      <c r="F103" s="22" t="s">
        <v>21</v>
      </c>
      <c r="G103" s="16"/>
      <c r="H103" s="22" t="s">
        <v>61</v>
      </c>
      <c r="I103" s="26">
        <v>15</v>
      </c>
      <c r="J103" s="23"/>
      <c r="K103" s="7"/>
    </row>
    <row r="104" spans="1:11" ht="11.25">
      <c r="A104" s="22"/>
      <c r="B104" s="26">
        <f t="shared" si="6"/>
        <v>84</v>
      </c>
      <c r="C104" s="23" t="s">
        <v>82</v>
      </c>
      <c r="D104" s="23"/>
      <c r="E104" s="23"/>
      <c r="F104" s="22" t="s">
        <v>185</v>
      </c>
      <c r="G104" s="16"/>
      <c r="H104" s="22" t="s">
        <v>57</v>
      </c>
      <c r="I104" s="26">
        <v>6</v>
      </c>
      <c r="J104" s="23"/>
      <c r="K104" s="7"/>
    </row>
    <row r="105" spans="1:11" ht="11.25">
      <c r="A105" s="22"/>
      <c r="B105" s="26">
        <f t="shared" si="6"/>
        <v>85</v>
      </c>
      <c r="C105" s="23" t="s">
        <v>159</v>
      </c>
      <c r="D105" s="23"/>
      <c r="E105" s="23"/>
      <c r="F105" s="22" t="s">
        <v>3</v>
      </c>
      <c r="G105" s="16"/>
      <c r="H105" s="22" t="s">
        <v>61</v>
      </c>
      <c r="I105" s="26">
        <v>3</v>
      </c>
      <c r="J105" s="23"/>
      <c r="K105" s="7"/>
    </row>
    <row r="106" spans="1:11" ht="11.25">
      <c r="A106" s="22"/>
      <c r="B106" s="26">
        <f t="shared" si="6"/>
        <v>86</v>
      </c>
      <c r="C106" s="23" t="s">
        <v>159</v>
      </c>
      <c r="D106" s="23"/>
      <c r="E106" s="23"/>
      <c r="F106" s="22" t="s">
        <v>75</v>
      </c>
      <c r="G106" s="16"/>
      <c r="H106" s="22" t="s">
        <v>61</v>
      </c>
      <c r="I106" s="26">
        <v>1</v>
      </c>
      <c r="J106" s="23"/>
      <c r="K106" s="7"/>
    </row>
    <row r="107" spans="1:11" ht="12" thickBot="1">
      <c r="A107" s="22"/>
      <c r="B107" s="26">
        <f t="shared" si="6"/>
        <v>87</v>
      </c>
      <c r="C107" s="23" t="s">
        <v>159</v>
      </c>
      <c r="D107" s="23"/>
      <c r="E107" s="23" t="s">
        <v>25</v>
      </c>
      <c r="F107" s="22" t="s">
        <v>208</v>
      </c>
      <c r="G107" s="16"/>
      <c r="H107" s="24" t="s">
        <v>62</v>
      </c>
      <c r="I107" s="26">
        <v>44</v>
      </c>
      <c r="J107" s="23"/>
      <c r="K107" s="7"/>
    </row>
    <row r="108" spans="1:11" ht="11.25">
      <c r="A108" s="20">
        <v>18</v>
      </c>
      <c r="B108" s="28"/>
      <c r="C108" s="21"/>
      <c r="D108" s="21"/>
      <c r="E108" s="21"/>
      <c r="F108" s="20" t="s">
        <v>269</v>
      </c>
      <c r="G108" s="20"/>
      <c r="H108" s="20"/>
      <c r="I108" s="28"/>
      <c r="J108" s="21"/>
      <c r="K108" s="7"/>
    </row>
    <row r="109" spans="1:11" ht="11.25">
      <c r="A109" s="22"/>
      <c r="B109" s="26">
        <f>IF(B108=0,B107+1,B108+1)</f>
        <v>88</v>
      </c>
      <c r="C109" s="23" t="s">
        <v>82</v>
      </c>
      <c r="D109" s="23" t="s">
        <v>24</v>
      </c>
      <c r="E109" s="23" t="s">
        <v>25</v>
      </c>
      <c r="F109" s="22" t="s">
        <v>146</v>
      </c>
      <c r="G109" s="22" t="s">
        <v>276</v>
      </c>
      <c r="H109" s="22" t="s">
        <v>171</v>
      </c>
      <c r="I109" s="26">
        <v>34</v>
      </c>
      <c r="J109" s="23"/>
      <c r="K109" s="7"/>
    </row>
    <row r="110" spans="1:11" ht="11.25">
      <c r="A110" s="22"/>
      <c r="B110" s="26">
        <f>IF(B109=0,B108+1,B109+1)</f>
        <v>89</v>
      </c>
      <c r="C110" s="23" t="s">
        <v>159</v>
      </c>
      <c r="D110" s="23" t="s">
        <v>24</v>
      </c>
      <c r="E110" s="23" t="s">
        <v>25</v>
      </c>
      <c r="F110" s="22" t="s">
        <v>166</v>
      </c>
      <c r="G110" s="16"/>
      <c r="H110" s="22" t="s">
        <v>54</v>
      </c>
      <c r="I110" s="26">
        <v>33</v>
      </c>
      <c r="J110" s="23"/>
      <c r="K110" s="7"/>
    </row>
    <row r="111" spans="1:11" ht="11.25">
      <c r="A111" s="22"/>
      <c r="B111" s="26">
        <f>IF(B110=0,B109+1,B110+1)</f>
        <v>90</v>
      </c>
      <c r="C111" s="23" t="s">
        <v>82</v>
      </c>
      <c r="D111" s="23"/>
      <c r="E111" s="23"/>
      <c r="F111" s="22" t="s">
        <v>185</v>
      </c>
      <c r="G111" s="16"/>
      <c r="H111" s="22" t="s">
        <v>56</v>
      </c>
      <c r="I111" s="26">
        <v>5</v>
      </c>
      <c r="J111" s="23"/>
      <c r="K111" s="7"/>
    </row>
    <row r="112" spans="1:11" ht="12" thickBot="1">
      <c r="A112" s="22"/>
      <c r="B112" s="26">
        <f>IF(B111=0,B110+1,B111+1)</f>
        <v>91</v>
      </c>
      <c r="C112" s="23" t="s">
        <v>159</v>
      </c>
      <c r="D112" s="23"/>
      <c r="E112" s="23"/>
      <c r="F112" s="22" t="s">
        <v>182</v>
      </c>
      <c r="G112" s="16"/>
      <c r="H112" s="22" t="s">
        <v>55</v>
      </c>
      <c r="I112" s="26">
        <v>2</v>
      </c>
      <c r="J112" s="23"/>
      <c r="K112" s="7"/>
    </row>
    <row r="113" spans="1:11" ht="11.25">
      <c r="A113" s="20">
        <v>19</v>
      </c>
      <c r="B113" s="28"/>
      <c r="C113" s="21"/>
      <c r="D113" s="21"/>
      <c r="E113" s="21"/>
      <c r="F113" s="20" t="s">
        <v>255</v>
      </c>
      <c r="G113" s="20"/>
      <c r="H113" s="20"/>
      <c r="I113" s="28"/>
      <c r="J113" s="21"/>
      <c r="K113" s="7"/>
    </row>
    <row r="114" spans="1:11" ht="11.25">
      <c r="A114" s="22"/>
      <c r="B114" s="26">
        <f aca="true" t="shared" si="7" ref="B114:B124">IF(B113=0,B112+1,B113+1)</f>
        <v>92</v>
      </c>
      <c r="C114" s="23" t="s">
        <v>82</v>
      </c>
      <c r="D114" s="23" t="s">
        <v>24</v>
      </c>
      <c r="E114" s="23" t="s">
        <v>25</v>
      </c>
      <c r="F114" s="22" t="s">
        <v>185</v>
      </c>
      <c r="G114" s="22" t="s">
        <v>290</v>
      </c>
      <c r="H114" s="22" t="s">
        <v>312</v>
      </c>
      <c r="I114" s="26">
        <v>40</v>
      </c>
      <c r="J114" s="23"/>
      <c r="K114" s="7"/>
    </row>
    <row r="115" spans="1:11" ht="11.25">
      <c r="A115" s="22"/>
      <c r="B115" s="26">
        <f t="shared" si="7"/>
        <v>93</v>
      </c>
      <c r="C115" s="23" t="s">
        <v>159</v>
      </c>
      <c r="D115" s="23" t="s">
        <v>24</v>
      </c>
      <c r="E115" s="23" t="s">
        <v>25</v>
      </c>
      <c r="F115" s="22" t="s">
        <v>15</v>
      </c>
      <c r="G115" s="16"/>
      <c r="H115" s="22" t="s">
        <v>54</v>
      </c>
      <c r="I115" s="26">
        <v>34</v>
      </c>
      <c r="J115" s="23"/>
      <c r="K115" s="7"/>
    </row>
    <row r="116" spans="1:11" ht="11.25">
      <c r="A116" s="22"/>
      <c r="B116" s="26">
        <f t="shared" si="7"/>
        <v>94</v>
      </c>
      <c r="C116" s="23" t="s">
        <v>159</v>
      </c>
      <c r="D116" s="23"/>
      <c r="E116" s="23"/>
      <c r="F116" s="22" t="s">
        <v>198</v>
      </c>
      <c r="G116" s="16"/>
      <c r="H116" s="22" t="s">
        <v>55</v>
      </c>
      <c r="I116" s="26">
        <v>15</v>
      </c>
      <c r="J116" s="23"/>
      <c r="K116" s="7"/>
    </row>
    <row r="117" spans="1:11" ht="11.25">
      <c r="A117" s="22"/>
      <c r="B117" s="26">
        <f t="shared" si="7"/>
        <v>95</v>
      </c>
      <c r="C117" s="23" t="s">
        <v>82</v>
      </c>
      <c r="D117" s="23"/>
      <c r="E117" s="23"/>
      <c r="F117" s="22" t="s">
        <v>193</v>
      </c>
      <c r="G117" s="16"/>
      <c r="H117" s="22" t="s">
        <v>56</v>
      </c>
      <c r="I117" s="26">
        <v>13</v>
      </c>
      <c r="J117" s="23"/>
      <c r="K117" s="7"/>
    </row>
    <row r="118" spans="1:11" ht="11.25">
      <c r="A118" s="22"/>
      <c r="B118" s="26">
        <f t="shared" si="7"/>
        <v>96</v>
      </c>
      <c r="C118" s="23" t="s">
        <v>82</v>
      </c>
      <c r="D118" s="23"/>
      <c r="E118" s="23"/>
      <c r="F118" s="22" t="s">
        <v>204</v>
      </c>
      <c r="G118" s="16"/>
      <c r="H118" s="22" t="s">
        <v>56</v>
      </c>
      <c r="I118" s="26">
        <v>3</v>
      </c>
      <c r="J118" s="23"/>
      <c r="K118" s="7"/>
    </row>
    <row r="119" spans="1:11" ht="11.25">
      <c r="A119" s="22"/>
      <c r="B119" s="26">
        <f t="shared" si="7"/>
        <v>97</v>
      </c>
      <c r="C119" s="23" t="s">
        <v>82</v>
      </c>
      <c r="D119" s="23"/>
      <c r="E119" s="23"/>
      <c r="F119" s="22" t="s">
        <v>226</v>
      </c>
      <c r="G119" s="16"/>
      <c r="H119" s="22" t="s">
        <v>56</v>
      </c>
      <c r="I119" s="26">
        <v>2</v>
      </c>
      <c r="J119" s="23"/>
      <c r="K119" s="7"/>
    </row>
    <row r="120" spans="1:11" ht="11.25">
      <c r="A120" s="22"/>
      <c r="B120" s="26">
        <f t="shared" si="7"/>
        <v>98</v>
      </c>
      <c r="C120" s="23" t="s">
        <v>82</v>
      </c>
      <c r="D120" s="23"/>
      <c r="E120" s="23" t="s">
        <v>25</v>
      </c>
      <c r="F120" s="22" t="s">
        <v>216</v>
      </c>
      <c r="G120" s="16"/>
      <c r="H120" s="22" t="s">
        <v>57</v>
      </c>
      <c r="I120" s="26">
        <v>33</v>
      </c>
      <c r="J120" s="23"/>
      <c r="K120" s="7"/>
    </row>
    <row r="121" spans="1:11" ht="11.25">
      <c r="A121" s="22"/>
      <c r="B121" s="26">
        <f t="shared" si="7"/>
        <v>99</v>
      </c>
      <c r="C121" s="23" t="s">
        <v>159</v>
      </c>
      <c r="D121" s="23"/>
      <c r="E121" s="23" t="s">
        <v>25</v>
      </c>
      <c r="F121" s="22" t="s">
        <v>182</v>
      </c>
      <c r="G121" s="16"/>
      <c r="H121" s="22" t="s">
        <v>247</v>
      </c>
      <c r="I121" s="26">
        <v>22</v>
      </c>
      <c r="J121" s="23"/>
      <c r="K121" s="7"/>
    </row>
    <row r="122" spans="1:11" ht="11.25">
      <c r="A122" s="22"/>
      <c r="B122" s="26">
        <f t="shared" si="7"/>
        <v>100</v>
      </c>
      <c r="C122" s="23" t="s">
        <v>159</v>
      </c>
      <c r="D122" s="23"/>
      <c r="E122" s="23"/>
      <c r="F122" s="22" t="s">
        <v>184</v>
      </c>
      <c r="G122" s="16"/>
      <c r="H122" s="22" t="s">
        <v>55</v>
      </c>
      <c r="I122" s="26">
        <v>3</v>
      </c>
      <c r="J122" s="23"/>
      <c r="K122" s="7"/>
    </row>
    <row r="123" spans="1:11" ht="11.25">
      <c r="A123" s="22"/>
      <c r="B123" s="26">
        <f t="shared" si="7"/>
        <v>101</v>
      </c>
      <c r="C123" s="23" t="s">
        <v>82</v>
      </c>
      <c r="D123" s="23"/>
      <c r="E123" s="23" t="s">
        <v>25</v>
      </c>
      <c r="F123" s="22" t="s">
        <v>183</v>
      </c>
      <c r="G123" s="16"/>
      <c r="H123" s="22" t="s">
        <v>57</v>
      </c>
      <c r="I123" s="26">
        <v>27</v>
      </c>
      <c r="J123" s="23"/>
      <c r="K123" s="7"/>
    </row>
    <row r="124" spans="1:11" ht="12" thickBot="1">
      <c r="A124" s="22"/>
      <c r="B124" s="26">
        <f t="shared" si="7"/>
        <v>102</v>
      </c>
      <c r="C124" s="23" t="s">
        <v>82</v>
      </c>
      <c r="D124" s="23"/>
      <c r="E124" s="23" t="s">
        <v>25</v>
      </c>
      <c r="F124" s="22" t="s">
        <v>188</v>
      </c>
      <c r="G124" s="16"/>
      <c r="H124" s="22" t="s">
        <v>57</v>
      </c>
      <c r="I124" s="26">
        <v>23</v>
      </c>
      <c r="J124" s="23"/>
      <c r="K124" s="7"/>
    </row>
    <row r="125" spans="1:11" ht="11.25">
      <c r="A125" s="20">
        <v>20</v>
      </c>
      <c r="B125" s="28"/>
      <c r="C125" s="21"/>
      <c r="D125" s="21"/>
      <c r="E125" s="21"/>
      <c r="F125" s="20" t="s">
        <v>234</v>
      </c>
      <c r="G125" s="20"/>
      <c r="H125" s="20"/>
      <c r="I125" s="28"/>
      <c r="J125" s="21"/>
      <c r="K125" s="7"/>
    </row>
    <row r="126" spans="1:11" ht="11.25">
      <c r="A126" s="22"/>
      <c r="B126" s="26">
        <f aca="true" t="shared" si="8" ref="B126:B132">IF(B125=0,B124+1,B125+1)</f>
        <v>103</v>
      </c>
      <c r="C126" s="23" t="s">
        <v>82</v>
      </c>
      <c r="D126" s="23" t="s">
        <v>24</v>
      </c>
      <c r="E126" s="23" t="s">
        <v>25</v>
      </c>
      <c r="F126" s="22" t="s">
        <v>205</v>
      </c>
      <c r="G126" s="24" t="s">
        <v>276</v>
      </c>
      <c r="H126" s="22" t="s">
        <v>312</v>
      </c>
      <c r="I126" s="26">
        <v>44</v>
      </c>
      <c r="J126" s="23"/>
      <c r="K126" s="7"/>
    </row>
    <row r="127" spans="1:11" ht="11.25">
      <c r="A127" s="22"/>
      <c r="B127" s="26">
        <f t="shared" si="8"/>
        <v>104</v>
      </c>
      <c r="C127" s="23" t="s">
        <v>159</v>
      </c>
      <c r="D127" s="23" t="s">
        <v>24</v>
      </c>
      <c r="E127" s="23" t="s">
        <v>25</v>
      </c>
      <c r="F127" s="22" t="s">
        <v>218</v>
      </c>
      <c r="G127" s="16"/>
      <c r="H127" s="22" t="s">
        <v>54</v>
      </c>
      <c r="I127" s="26">
        <v>40</v>
      </c>
      <c r="J127" s="23"/>
      <c r="K127" s="7"/>
    </row>
    <row r="128" spans="1:11" ht="11.25">
      <c r="A128" s="22"/>
      <c r="B128" s="26">
        <f t="shared" si="8"/>
        <v>105</v>
      </c>
      <c r="C128" s="23" t="s">
        <v>82</v>
      </c>
      <c r="D128" s="23"/>
      <c r="E128" s="23" t="s">
        <v>25</v>
      </c>
      <c r="F128" s="22" t="s">
        <v>193</v>
      </c>
      <c r="G128" s="16"/>
      <c r="H128" s="22" t="s">
        <v>56</v>
      </c>
      <c r="I128" s="26">
        <v>18</v>
      </c>
      <c r="J128" s="23"/>
      <c r="K128" s="7"/>
    </row>
    <row r="129" spans="1:11" ht="11.25">
      <c r="A129" s="22"/>
      <c r="B129" s="26">
        <f t="shared" si="8"/>
        <v>106</v>
      </c>
      <c r="C129" s="23" t="s">
        <v>82</v>
      </c>
      <c r="D129" s="23"/>
      <c r="E129" s="23"/>
      <c r="F129" s="22" t="s">
        <v>185</v>
      </c>
      <c r="G129" s="16"/>
      <c r="H129" s="22" t="s">
        <v>56</v>
      </c>
      <c r="I129" s="26">
        <v>16</v>
      </c>
      <c r="J129" s="23"/>
      <c r="K129" s="7"/>
    </row>
    <row r="130" spans="1:11" ht="11.25">
      <c r="A130" s="22"/>
      <c r="B130" s="26">
        <f t="shared" si="8"/>
        <v>107</v>
      </c>
      <c r="C130" s="23" t="s">
        <v>82</v>
      </c>
      <c r="D130" s="23"/>
      <c r="E130" s="23"/>
      <c r="F130" s="22" t="s">
        <v>1</v>
      </c>
      <c r="G130" s="16"/>
      <c r="H130" s="22" t="s">
        <v>56</v>
      </c>
      <c r="I130" s="26">
        <v>13</v>
      </c>
      <c r="J130" s="23"/>
      <c r="K130" s="7"/>
    </row>
    <row r="131" spans="1:11" ht="11.25">
      <c r="A131" s="22"/>
      <c r="B131" s="26">
        <f t="shared" si="8"/>
        <v>108</v>
      </c>
      <c r="C131" s="23" t="s">
        <v>159</v>
      </c>
      <c r="D131" s="23"/>
      <c r="E131" s="23"/>
      <c r="F131" s="22" t="s">
        <v>75</v>
      </c>
      <c r="G131" s="16"/>
      <c r="H131" s="22" t="s">
        <v>55</v>
      </c>
      <c r="I131" s="26">
        <v>11</v>
      </c>
      <c r="J131" s="23"/>
      <c r="K131" s="7"/>
    </row>
    <row r="132" spans="1:11" ht="11.25">
      <c r="A132" s="22"/>
      <c r="B132" s="26">
        <f t="shared" si="8"/>
        <v>109</v>
      </c>
      <c r="C132" s="23" t="s">
        <v>82</v>
      </c>
      <c r="D132" s="23"/>
      <c r="E132" s="23"/>
      <c r="F132" s="22" t="s">
        <v>204</v>
      </c>
      <c r="G132" s="16"/>
      <c r="H132" s="22" t="s">
        <v>56</v>
      </c>
      <c r="I132" s="26">
        <v>5</v>
      </c>
      <c r="J132" s="23" t="s">
        <v>299</v>
      </c>
      <c r="K132" s="7"/>
    </row>
    <row r="133" spans="1:11" ht="11.25">
      <c r="A133" s="16"/>
      <c r="B133" s="25"/>
      <c r="C133" s="17"/>
      <c r="D133" s="17"/>
      <c r="E133" s="17"/>
      <c r="F133" s="16"/>
      <c r="G133" s="16"/>
      <c r="H133" s="16"/>
      <c r="I133" s="25"/>
      <c r="J133" s="17"/>
      <c r="K133" s="7"/>
    </row>
    <row r="134" spans="1:10" ht="11.25">
      <c r="A134" s="16"/>
      <c r="B134" s="25"/>
      <c r="C134" s="17"/>
      <c r="D134" s="17"/>
      <c r="E134" s="17"/>
      <c r="F134" s="16"/>
      <c r="G134" s="16"/>
      <c r="H134" s="16"/>
      <c r="I134" s="25"/>
      <c r="J134" s="17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Q106"/>
  <sheetViews>
    <sheetView tabSelected="1" workbookViewId="0" topLeftCell="A31">
      <selection activeCell="O3" sqref="O2:O3"/>
    </sheetView>
  </sheetViews>
  <sheetFormatPr defaultColWidth="9.140625" defaultRowHeight="12"/>
  <cols>
    <col min="1" max="3" width="4.140625" style="0" customWidth="1"/>
    <col min="4" max="5" width="4.140625" style="0" hidden="1" customWidth="1"/>
    <col min="6" max="6" width="4.140625" style="0" customWidth="1"/>
    <col min="7" max="8" width="4.140625" style="0" hidden="1" customWidth="1"/>
    <col min="9" max="9" width="3.57421875" style="0" customWidth="1"/>
    <col min="10" max="10" width="4.140625" style="0" customWidth="1"/>
    <col min="11" max="11" width="6.8515625" style="0" customWidth="1"/>
    <col min="12" max="12" width="5.421875" style="0" customWidth="1"/>
    <col min="13" max="13" width="4.421875" style="0" customWidth="1"/>
    <col min="14" max="14" width="4.140625" style="0" customWidth="1"/>
    <col min="15" max="15" width="8.57421875" style="0" customWidth="1"/>
    <col min="16" max="16" width="4.140625" style="0" customWidth="1"/>
  </cols>
  <sheetData>
    <row r="1" spans="1:5" ht="11.25">
      <c r="A1" t="s">
        <v>236</v>
      </c>
      <c r="C1" s="2"/>
      <c r="D1" s="2"/>
      <c r="E1" s="2"/>
    </row>
    <row r="2" spans="1:16" ht="12" thickBot="1">
      <c r="A2" s="1" t="s">
        <v>168</v>
      </c>
      <c r="B2" s="3"/>
      <c r="C2" s="6"/>
      <c r="D2" s="6"/>
      <c r="E2" s="6"/>
      <c r="F2" s="3"/>
      <c r="G2" s="3"/>
      <c r="H2" s="3"/>
      <c r="I2" s="3"/>
      <c r="J2" s="1"/>
      <c r="K2" s="3"/>
      <c r="L2" s="3"/>
      <c r="M2" s="3"/>
      <c r="N2" s="1"/>
      <c r="P2" s="3"/>
    </row>
    <row r="3" spans="1:16" ht="12" thickBot="1">
      <c r="A3" s="9">
        <f>SUM($B:$B)</f>
        <v>109</v>
      </c>
      <c r="B3" t="s">
        <v>300</v>
      </c>
      <c r="J3" s="9">
        <f>MAX(TraduzioneOsmate!$A:$A)</f>
        <v>20</v>
      </c>
      <c r="K3" t="s">
        <v>301</v>
      </c>
      <c r="N3" s="10">
        <f>$A3/$J3</f>
        <v>5.45</v>
      </c>
      <c r="O3" t="s">
        <v>302</v>
      </c>
      <c r="P3" s="15"/>
    </row>
    <row r="4" spans="1:17" ht="12" thickBot="1">
      <c r="A4" s="10">
        <f>SUM(TraduzioneOsmate!$I:$I)/$A$3</f>
        <v>21.05504587155963</v>
      </c>
      <c r="B4" t="s">
        <v>303</v>
      </c>
      <c r="J4" s="9">
        <f>MAX(TraduzioneOsmate!$I:$I)</f>
        <v>55</v>
      </c>
      <c r="K4" t="s">
        <v>304</v>
      </c>
      <c r="N4" s="11">
        <f>COUNTIF(TraduzioneOsmate!$C:$C,"M")</f>
        <v>63</v>
      </c>
      <c r="O4" t="s">
        <v>305</v>
      </c>
      <c r="P4" s="11">
        <f>COUNTIF(TraduzioneOsmate!$C:$C,"F")</f>
        <v>46</v>
      </c>
      <c r="Q4" t="s">
        <v>306</v>
      </c>
    </row>
    <row r="5" ht="11.25">
      <c r="A5" t="s">
        <v>307</v>
      </c>
    </row>
    <row r="6" spans="1:12" ht="12" thickBot="1">
      <c r="A6" s="12" t="s">
        <v>12</v>
      </c>
      <c r="B6" s="13" t="s">
        <v>308</v>
      </c>
      <c r="C6" s="13" t="s">
        <v>309</v>
      </c>
      <c r="D6" s="1"/>
      <c r="E6" s="1"/>
      <c r="F6" s="13" t="s">
        <v>310</v>
      </c>
      <c r="G6" s="1"/>
      <c r="H6" s="1"/>
      <c r="L6" t="s">
        <v>311</v>
      </c>
    </row>
    <row r="7" spans="1:8" ht="11.25">
      <c r="A7" s="14">
        <v>0</v>
      </c>
      <c r="B7" s="14">
        <f>COUNTIF(TraduzioneOsmate!$I:$I,A7)</f>
        <v>2</v>
      </c>
      <c r="C7" s="14">
        <f aca="true" t="shared" si="0" ref="C7:C38">IF(MOD($A7,5)=0,SUM($B7:$B11),0)</f>
        <v>16</v>
      </c>
      <c r="D7" s="3">
        <v>0</v>
      </c>
      <c r="E7" s="14">
        <f>$C7</f>
        <v>16</v>
      </c>
      <c r="F7" s="14">
        <f aca="true" t="shared" si="1" ref="F7:F38">IF(MOD($A7,10)=0,SUM($B7:$B16),0)</f>
        <v>26</v>
      </c>
      <c r="G7" s="3">
        <v>0</v>
      </c>
      <c r="H7" s="14">
        <f>$F7</f>
        <v>26</v>
      </c>
    </row>
    <row r="8" spans="1:8" ht="11.25">
      <c r="A8" s="14">
        <f aca="true" t="shared" si="2" ref="A8:A39">A7+1</f>
        <v>1</v>
      </c>
      <c r="B8" s="14">
        <f>COUNTIF(TraduzioneOsmate!$I:$I,A8)</f>
        <v>2</v>
      </c>
      <c r="C8" s="14">
        <f t="shared" si="0"/>
        <v>0</v>
      </c>
      <c r="D8" s="3">
        <f aca="true" t="shared" si="3" ref="D8:D26">D7+5</f>
        <v>5</v>
      </c>
      <c r="E8" s="14">
        <f>$C$12</f>
        <v>10</v>
      </c>
      <c r="F8" s="14">
        <f t="shared" si="1"/>
        <v>0</v>
      </c>
      <c r="G8" s="3">
        <f aca="true" t="shared" si="4" ref="G8:G16">G7+10</f>
        <v>10</v>
      </c>
      <c r="H8" s="14">
        <f>$F$17</f>
        <v>25</v>
      </c>
    </row>
    <row r="9" spans="1:8" ht="11.25">
      <c r="A9" s="14">
        <f t="shared" si="2"/>
        <v>2</v>
      </c>
      <c r="B9" s="14">
        <f>COUNTIF(TraduzioneOsmate!$I:$I,A9)</f>
        <v>4</v>
      </c>
      <c r="C9" s="14">
        <f t="shared" si="0"/>
        <v>0</v>
      </c>
      <c r="D9" s="3">
        <f t="shared" si="3"/>
        <v>10</v>
      </c>
      <c r="E9" s="14">
        <f>$C$17</f>
        <v>9</v>
      </c>
      <c r="F9" s="14">
        <f t="shared" si="1"/>
        <v>0</v>
      </c>
      <c r="G9" s="3">
        <f t="shared" si="4"/>
        <v>20</v>
      </c>
      <c r="H9" s="14">
        <f>$F$27</f>
        <v>26</v>
      </c>
    </row>
    <row r="10" spans="1:8" ht="11.25">
      <c r="A10" s="14">
        <f t="shared" si="2"/>
        <v>3</v>
      </c>
      <c r="B10" s="14">
        <f>COUNTIF(TraduzioneOsmate!$I:$I,A10)</f>
        <v>6</v>
      </c>
      <c r="C10" s="14">
        <f t="shared" si="0"/>
        <v>0</v>
      </c>
      <c r="D10" s="3">
        <f t="shared" si="3"/>
        <v>15</v>
      </c>
      <c r="E10" s="14">
        <f>$C$22</f>
        <v>16</v>
      </c>
      <c r="F10" s="14">
        <f t="shared" si="1"/>
        <v>0</v>
      </c>
      <c r="G10" s="3">
        <f t="shared" si="4"/>
        <v>30</v>
      </c>
      <c r="H10" s="14">
        <f>$F$37</f>
        <v>18</v>
      </c>
    </row>
    <row r="11" spans="1:8" ht="11.25">
      <c r="A11" s="14">
        <f t="shared" si="2"/>
        <v>4</v>
      </c>
      <c r="B11" s="14">
        <f>COUNTIF(TraduzioneOsmate!$I:$I,A11)</f>
        <v>2</v>
      </c>
      <c r="C11" s="14">
        <f t="shared" si="0"/>
        <v>0</v>
      </c>
      <c r="D11" s="3">
        <f t="shared" si="3"/>
        <v>20</v>
      </c>
      <c r="E11" s="14">
        <f>$C$27</f>
        <v>19</v>
      </c>
      <c r="F11" s="14">
        <f t="shared" si="1"/>
        <v>0</v>
      </c>
      <c r="G11" s="3">
        <f t="shared" si="4"/>
        <v>40</v>
      </c>
      <c r="H11" s="14">
        <f>$F$47</f>
        <v>11</v>
      </c>
    </row>
    <row r="12" spans="1:8" ht="11.25">
      <c r="A12" s="14">
        <f t="shared" si="2"/>
        <v>5</v>
      </c>
      <c r="B12" s="14">
        <f>COUNTIF(TraduzioneOsmate!$I:$I,A12)</f>
        <v>2</v>
      </c>
      <c r="C12" s="14">
        <f t="shared" si="0"/>
        <v>10</v>
      </c>
      <c r="D12" s="3">
        <f t="shared" si="3"/>
        <v>25</v>
      </c>
      <c r="E12" s="14">
        <f>$C$32</f>
        <v>7</v>
      </c>
      <c r="F12" s="14">
        <f t="shared" si="1"/>
        <v>0</v>
      </c>
      <c r="G12" s="3">
        <f t="shared" si="4"/>
        <v>50</v>
      </c>
      <c r="H12" s="14">
        <f>$F$57</f>
        <v>3</v>
      </c>
    </row>
    <row r="13" spans="1:8" ht="11.25">
      <c r="A13" s="14">
        <f t="shared" si="2"/>
        <v>6</v>
      </c>
      <c r="B13" s="14">
        <f>COUNTIF(TraduzioneOsmate!$I:$I,A13)</f>
        <v>6</v>
      </c>
      <c r="C13" s="14">
        <f t="shared" si="0"/>
        <v>0</v>
      </c>
      <c r="D13" s="3">
        <f t="shared" si="3"/>
        <v>30</v>
      </c>
      <c r="E13" s="14">
        <f>$C$37</f>
        <v>14</v>
      </c>
      <c r="F13" s="14">
        <f t="shared" si="1"/>
        <v>0</v>
      </c>
      <c r="G13" s="3">
        <f t="shared" si="4"/>
        <v>60</v>
      </c>
      <c r="H13" s="14">
        <f>$F$67</f>
        <v>0</v>
      </c>
    </row>
    <row r="14" spans="1:8" ht="11.25">
      <c r="A14" s="14">
        <f t="shared" si="2"/>
        <v>7</v>
      </c>
      <c r="B14" s="14">
        <f>COUNTIF(TraduzioneOsmate!$I:$I,A14)</f>
        <v>1</v>
      </c>
      <c r="C14" s="14">
        <f t="shared" si="0"/>
        <v>0</v>
      </c>
      <c r="D14" s="3">
        <f t="shared" si="3"/>
        <v>35</v>
      </c>
      <c r="E14" s="14">
        <f>$C$42</f>
        <v>4</v>
      </c>
      <c r="F14" s="14">
        <f t="shared" si="1"/>
        <v>0</v>
      </c>
      <c r="G14" s="3">
        <f t="shared" si="4"/>
        <v>70</v>
      </c>
      <c r="H14" s="14">
        <f>$F$77</f>
        <v>0</v>
      </c>
    </row>
    <row r="15" spans="1:8" ht="11.25">
      <c r="A15" s="14">
        <f t="shared" si="2"/>
        <v>8</v>
      </c>
      <c r="B15" s="14">
        <f>COUNTIF(TraduzioneOsmate!$I:$I,A15)</f>
        <v>1</v>
      </c>
      <c r="C15" s="14">
        <f t="shared" si="0"/>
        <v>0</v>
      </c>
      <c r="D15" s="3">
        <f t="shared" si="3"/>
        <v>40</v>
      </c>
      <c r="E15" s="14">
        <f>$C$47</f>
        <v>8</v>
      </c>
      <c r="F15" s="14">
        <f t="shared" si="1"/>
        <v>0</v>
      </c>
      <c r="G15" s="3">
        <f t="shared" si="4"/>
        <v>80</v>
      </c>
      <c r="H15" s="14">
        <f>$F$87</f>
        <v>0</v>
      </c>
    </row>
    <row r="16" spans="1:8" ht="11.25">
      <c r="A16" s="14">
        <f t="shared" si="2"/>
        <v>9</v>
      </c>
      <c r="B16" s="14">
        <f>COUNTIF(TraduzioneOsmate!$I:$I,A16)</f>
        <v>0</v>
      </c>
      <c r="C16" s="14">
        <f t="shared" si="0"/>
        <v>0</v>
      </c>
      <c r="D16" s="3">
        <f t="shared" si="3"/>
        <v>45</v>
      </c>
      <c r="E16" s="14">
        <f>$C$52</f>
        <v>3</v>
      </c>
      <c r="F16" s="14">
        <f t="shared" si="1"/>
        <v>0</v>
      </c>
      <c r="G16" s="3">
        <f t="shared" si="4"/>
        <v>90</v>
      </c>
      <c r="H16" s="14">
        <f>$F$97</f>
        <v>0</v>
      </c>
    </row>
    <row r="17" spans="1:8" ht="11.25">
      <c r="A17" s="14">
        <f t="shared" si="2"/>
        <v>10</v>
      </c>
      <c r="B17" s="14">
        <f>COUNTIF(TraduzioneOsmate!$I:$I,A17)</f>
        <v>2</v>
      </c>
      <c r="C17" s="14">
        <f t="shared" si="0"/>
        <v>9</v>
      </c>
      <c r="D17" s="3">
        <f t="shared" si="3"/>
        <v>50</v>
      </c>
      <c r="E17" s="14">
        <f>$C$57</f>
        <v>1</v>
      </c>
      <c r="F17" s="14">
        <f t="shared" si="1"/>
        <v>25</v>
      </c>
      <c r="G17" s="3"/>
      <c r="H17" s="3"/>
    </row>
    <row r="18" spans="1:8" ht="11.25">
      <c r="A18" s="14">
        <f t="shared" si="2"/>
        <v>11</v>
      </c>
      <c r="B18" s="14">
        <f>COUNTIF(TraduzioneOsmate!$I:$I,A18)</f>
        <v>1</v>
      </c>
      <c r="C18" s="14">
        <f t="shared" si="0"/>
        <v>0</v>
      </c>
      <c r="D18" s="3">
        <f t="shared" si="3"/>
        <v>55</v>
      </c>
      <c r="E18" s="14">
        <f>$C$62</f>
        <v>2</v>
      </c>
      <c r="F18" s="14">
        <f t="shared" si="1"/>
        <v>0</v>
      </c>
      <c r="G18" s="3"/>
      <c r="H18" s="3"/>
    </row>
    <row r="19" spans="1:8" ht="11.25">
      <c r="A19" s="14">
        <f t="shared" si="2"/>
        <v>12</v>
      </c>
      <c r="B19" s="14">
        <f>COUNTIF(TraduzioneOsmate!$I:$I,A19)</f>
        <v>2</v>
      </c>
      <c r="C19" s="14">
        <f t="shared" si="0"/>
        <v>0</v>
      </c>
      <c r="D19" s="3">
        <f t="shared" si="3"/>
        <v>60</v>
      </c>
      <c r="E19" s="14">
        <f>$C$67</f>
        <v>0</v>
      </c>
      <c r="F19" s="14">
        <f t="shared" si="1"/>
        <v>0</v>
      </c>
      <c r="G19" s="3"/>
      <c r="H19" s="3"/>
    </row>
    <row r="20" spans="1:8" ht="11.25">
      <c r="A20" s="14">
        <f t="shared" si="2"/>
        <v>13</v>
      </c>
      <c r="B20" s="14">
        <f>COUNTIF(TraduzioneOsmate!$I:$I,A20)</f>
        <v>2</v>
      </c>
      <c r="C20" s="14">
        <f t="shared" si="0"/>
        <v>0</v>
      </c>
      <c r="D20" s="3">
        <f t="shared" si="3"/>
        <v>65</v>
      </c>
      <c r="E20" s="14">
        <f>$C$72</f>
        <v>0</v>
      </c>
      <c r="F20" s="14">
        <f t="shared" si="1"/>
        <v>0</v>
      </c>
      <c r="G20" s="3"/>
      <c r="H20" s="3"/>
    </row>
    <row r="21" spans="1:8" ht="11.25">
      <c r="A21" s="14">
        <f t="shared" si="2"/>
        <v>14</v>
      </c>
      <c r="B21" s="14">
        <f>COUNTIF(TraduzioneOsmate!$I:$I,A21)</f>
        <v>2</v>
      </c>
      <c r="C21" s="14">
        <f t="shared" si="0"/>
        <v>0</v>
      </c>
      <c r="D21" s="3">
        <f t="shared" si="3"/>
        <v>70</v>
      </c>
      <c r="E21" s="14">
        <f>$C$77</f>
        <v>0</v>
      </c>
      <c r="F21" s="14">
        <f t="shared" si="1"/>
        <v>0</v>
      </c>
      <c r="G21" s="3"/>
      <c r="H21" s="3"/>
    </row>
    <row r="22" spans="1:8" ht="11.25">
      <c r="A22" s="14">
        <f t="shared" si="2"/>
        <v>15</v>
      </c>
      <c r="B22" s="14">
        <f>COUNTIF(TraduzioneOsmate!$I:$I,A22)</f>
        <v>4</v>
      </c>
      <c r="C22" s="14">
        <f t="shared" si="0"/>
        <v>16</v>
      </c>
      <c r="D22" s="3">
        <f t="shared" si="3"/>
        <v>75</v>
      </c>
      <c r="E22" s="14">
        <f>$C$82</f>
        <v>0</v>
      </c>
      <c r="F22" s="14">
        <f t="shared" si="1"/>
        <v>0</v>
      </c>
      <c r="G22" s="3"/>
      <c r="H22" s="3"/>
    </row>
    <row r="23" spans="1:8" ht="11.25">
      <c r="A23" s="14">
        <f t="shared" si="2"/>
        <v>16</v>
      </c>
      <c r="B23" s="14">
        <f>COUNTIF(TraduzioneOsmate!$I:$I,A23)</f>
        <v>4</v>
      </c>
      <c r="C23" s="14">
        <f t="shared" si="0"/>
        <v>0</v>
      </c>
      <c r="D23" s="3">
        <f t="shared" si="3"/>
        <v>80</v>
      </c>
      <c r="E23" s="14">
        <f>$C$87</f>
        <v>0</v>
      </c>
      <c r="F23" s="14">
        <f t="shared" si="1"/>
        <v>0</v>
      </c>
      <c r="G23" s="3"/>
      <c r="H23" s="3"/>
    </row>
    <row r="24" spans="1:8" ht="11.25">
      <c r="A24" s="14">
        <f t="shared" si="2"/>
        <v>17</v>
      </c>
      <c r="B24" s="14">
        <f>COUNTIF(TraduzioneOsmate!$I:$I,A24)</f>
        <v>4</v>
      </c>
      <c r="C24" s="14">
        <f t="shared" si="0"/>
        <v>0</v>
      </c>
      <c r="D24" s="3">
        <f t="shared" si="3"/>
        <v>85</v>
      </c>
      <c r="E24" s="14">
        <f>$C$92</f>
        <v>0</v>
      </c>
      <c r="F24" s="14">
        <f t="shared" si="1"/>
        <v>0</v>
      </c>
      <c r="G24" s="3"/>
      <c r="H24" s="3"/>
    </row>
    <row r="25" spans="1:8" ht="11.25">
      <c r="A25" s="14">
        <f t="shared" si="2"/>
        <v>18</v>
      </c>
      <c r="B25" s="14">
        <f>COUNTIF(TraduzioneOsmate!$I:$I,A25)</f>
        <v>3</v>
      </c>
      <c r="C25" s="14">
        <f t="shared" si="0"/>
        <v>0</v>
      </c>
      <c r="D25" s="3">
        <f t="shared" si="3"/>
        <v>90</v>
      </c>
      <c r="E25" s="14">
        <f>$C$97</f>
        <v>0</v>
      </c>
      <c r="F25" s="14">
        <f t="shared" si="1"/>
        <v>0</v>
      </c>
      <c r="G25" s="3"/>
      <c r="H25" s="3"/>
    </row>
    <row r="26" spans="1:8" ht="11.25">
      <c r="A26" s="14">
        <f t="shared" si="2"/>
        <v>19</v>
      </c>
      <c r="B26" s="14">
        <f>COUNTIF(TraduzioneOsmate!$I:$I,A26)</f>
        <v>1</v>
      </c>
      <c r="C26" s="14">
        <f t="shared" si="0"/>
        <v>0</v>
      </c>
      <c r="D26" s="3">
        <f t="shared" si="3"/>
        <v>95</v>
      </c>
      <c r="E26" s="14">
        <f>$C$102</f>
        <v>0</v>
      </c>
      <c r="F26" s="14">
        <f t="shared" si="1"/>
        <v>0</v>
      </c>
      <c r="G26" s="3"/>
      <c r="H26" s="3"/>
    </row>
    <row r="27" spans="1:8" ht="11.25">
      <c r="A27" s="14">
        <f t="shared" si="2"/>
        <v>20</v>
      </c>
      <c r="B27" s="14">
        <f>COUNTIF(TraduzioneOsmate!$I:$I,A27)</f>
        <v>4</v>
      </c>
      <c r="C27" s="14">
        <f t="shared" si="0"/>
        <v>19</v>
      </c>
      <c r="D27" s="3"/>
      <c r="F27" s="14">
        <f t="shared" si="1"/>
        <v>26</v>
      </c>
      <c r="G27" s="3"/>
      <c r="H27" s="3"/>
    </row>
    <row r="28" spans="1:8" ht="11.25">
      <c r="A28" s="14">
        <f t="shared" si="2"/>
        <v>21</v>
      </c>
      <c r="B28" s="14">
        <f>COUNTIF(TraduzioneOsmate!$I:$I,A28)</f>
        <v>3</v>
      </c>
      <c r="C28" s="14">
        <f t="shared" si="0"/>
        <v>0</v>
      </c>
      <c r="D28" s="3"/>
      <c r="F28" s="14">
        <f t="shared" si="1"/>
        <v>0</v>
      </c>
      <c r="G28" s="3"/>
      <c r="H28" s="3"/>
    </row>
    <row r="29" spans="1:8" ht="11.25">
      <c r="A29" s="14">
        <f t="shared" si="2"/>
        <v>22</v>
      </c>
      <c r="B29" s="14">
        <f>COUNTIF(TraduzioneOsmate!$I:$I,A29)</f>
        <v>2</v>
      </c>
      <c r="C29" s="14">
        <f t="shared" si="0"/>
        <v>0</v>
      </c>
      <c r="D29" s="3"/>
      <c r="F29" s="14">
        <f t="shared" si="1"/>
        <v>0</v>
      </c>
      <c r="G29" s="3"/>
      <c r="H29" s="3"/>
    </row>
    <row r="30" spans="1:8" ht="11.25">
      <c r="A30" s="14">
        <f t="shared" si="2"/>
        <v>23</v>
      </c>
      <c r="B30" s="14">
        <f>COUNTIF(TraduzioneOsmate!$I:$I,A30)</f>
        <v>4</v>
      </c>
      <c r="C30" s="14">
        <f t="shared" si="0"/>
        <v>0</v>
      </c>
      <c r="D30" s="3"/>
      <c r="F30" s="14">
        <f t="shared" si="1"/>
        <v>0</v>
      </c>
      <c r="G30" s="3"/>
      <c r="H30" s="3"/>
    </row>
    <row r="31" spans="1:8" ht="11.25">
      <c r="A31" s="14">
        <f t="shared" si="2"/>
        <v>24</v>
      </c>
      <c r="B31" s="14">
        <f>COUNTIF(TraduzioneOsmate!$I:$I,A31)</f>
        <v>6</v>
      </c>
      <c r="C31" s="14">
        <f t="shared" si="0"/>
        <v>0</v>
      </c>
      <c r="D31" s="3"/>
      <c r="F31" s="14">
        <f t="shared" si="1"/>
        <v>0</v>
      </c>
      <c r="G31" s="3"/>
      <c r="H31" s="3"/>
    </row>
    <row r="32" spans="1:8" ht="11.25">
      <c r="A32" s="14">
        <f t="shared" si="2"/>
        <v>25</v>
      </c>
      <c r="B32" s="14">
        <f>COUNTIF(TraduzioneOsmate!$I:$I,A32)</f>
        <v>1</v>
      </c>
      <c r="C32" s="14">
        <f t="shared" si="0"/>
        <v>7</v>
      </c>
      <c r="D32" s="3"/>
      <c r="F32" s="14">
        <f t="shared" si="1"/>
        <v>0</v>
      </c>
      <c r="G32" s="3"/>
      <c r="H32" s="3"/>
    </row>
    <row r="33" spans="1:8" ht="11.25">
      <c r="A33" s="14">
        <f t="shared" si="2"/>
        <v>26</v>
      </c>
      <c r="B33" s="14">
        <f>COUNTIF(TraduzioneOsmate!$I:$I,A33)</f>
        <v>2</v>
      </c>
      <c r="C33" s="14">
        <f t="shared" si="0"/>
        <v>0</v>
      </c>
      <c r="D33" s="3"/>
      <c r="F33" s="14">
        <f t="shared" si="1"/>
        <v>0</v>
      </c>
      <c r="G33" s="3"/>
      <c r="H33" s="3"/>
    </row>
    <row r="34" spans="1:8" ht="11.25">
      <c r="A34" s="14">
        <f t="shared" si="2"/>
        <v>27</v>
      </c>
      <c r="B34" s="14">
        <f>COUNTIF(TraduzioneOsmate!$I:$I,A34)</f>
        <v>3</v>
      </c>
      <c r="C34" s="14">
        <f t="shared" si="0"/>
        <v>0</v>
      </c>
      <c r="D34" s="3"/>
      <c r="F34" s="14">
        <f t="shared" si="1"/>
        <v>0</v>
      </c>
      <c r="G34" s="3"/>
      <c r="H34" s="3"/>
    </row>
    <row r="35" spans="1:8" ht="11.25">
      <c r="A35" s="14">
        <f t="shared" si="2"/>
        <v>28</v>
      </c>
      <c r="B35" s="14">
        <f>COUNTIF(TraduzioneOsmate!$I:$I,A35)</f>
        <v>0</v>
      </c>
      <c r="C35" s="14">
        <f t="shared" si="0"/>
        <v>0</v>
      </c>
      <c r="D35" s="3"/>
      <c r="F35" s="14">
        <f t="shared" si="1"/>
        <v>0</v>
      </c>
      <c r="G35" s="3"/>
      <c r="H35" s="3"/>
    </row>
    <row r="36" spans="1:8" ht="11.25">
      <c r="A36" s="14">
        <f t="shared" si="2"/>
        <v>29</v>
      </c>
      <c r="B36" s="14">
        <f>COUNTIF(TraduzioneOsmate!$I:$I,A36)</f>
        <v>1</v>
      </c>
      <c r="C36" s="14">
        <f t="shared" si="0"/>
        <v>0</v>
      </c>
      <c r="D36" s="3"/>
      <c r="F36" s="14">
        <f t="shared" si="1"/>
        <v>0</v>
      </c>
      <c r="G36" s="3"/>
      <c r="H36" s="3"/>
    </row>
    <row r="37" spans="1:8" ht="11.25">
      <c r="A37" s="14">
        <f t="shared" si="2"/>
        <v>30</v>
      </c>
      <c r="B37" s="14">
        <f>COUNTIF(TraduzioneOsmate!$I:$I,A37)</f>
        <v>5</v>
      </c>
      <c r="C37" s="14">
        <f t="shared" si="0"/>
        <v>14</v>
      </c>
      <c r="D37" s="3"/>
      <c r="F37" s="14">
        <f t="shared" si="1"/>
        <v>18</v>
      </c>
      <c r="G37" s="3"/>
      <c r="H37" s="3"/>
    </row>
    <row r="38" spans="1:8" ht="11.25">
      <c r="A38" s="14">
        <f t="shared" si="2"/>
        <v>31</v>
      </c>
      <c r="B38" s="14">
        <f>COUNTIF(TraduzioneOsmate!$I:$I,A38)</f>
        <v>4</v>
      </c>
      <c r="C38" s="14">
        <f t="shared" si="0"/>
        <v>0</v>
      </c>
      <c r="D38" s="3"/>
      <c r="F38" s="14">
        <f t="shared" si="1"/>
        <v>0</v>
      </c>
      <c r="G38" s="3"/>
      <c r="H38" s="3"/>
    </row>
    <row r="39" spans="1:8" ht="11.25">
      <c r="A39" s="14">
        <f t="shared" si="2"/>
        <v>32</v>
      </c>
      <c r="B39" s="14">
        <f>COUNTIF(TraduzioneOsmate!$I:$I,A39)</f>
        <v>0</v>
      </c>
      <c r="C39" s="14">
        <f aca="true" t="shared" si="5" ref="C39:C70">IF(MOD($A39,5)=0,SUM($B39:$B43),0)</f>
        <v>0</v>
      </c>
      <c r="D39" s="3"/>
      <c r="F39" s="14">
        <f aca="true" t="shared" si="6" ref="F39:F70">IF(MOD($A39,10)=0,SUM($B39:$B48),0)</f>
        <v>0</v>
      </c>
      <c r="G39" s="3"/>
      <c r="H39" s="3"/>
    </row>
    <row r="40" spans="1:8" ht="11.25">
      <c r="A40" s="14">
        <f aca="true" t="shared" si="7" ref="A40:A71">A39+1</f>
        <v>33</v>
      </c>
      <c r="B40" s="14">
        <f>COUNTIF(TraduzioneOsmate!$I:$I,A40)</f>
        <v>3</v>
      </c>
      <c r="C40" s="14">
        <f t="shared" si="5"/>
        <v>0</v>
      </c>
      <c r="D40" s="3"/>
      <c r="F40" s="14">
        <f t="shared" si="6"/>
        <v>0</v>
      </c>
      <c r="G40" s="3"/>
      <c r="H40" s="3"/>
    </row>
    <row r="41" spans="1:8" ht="11.25">
      <c r="A41" s="14">
        <f t="shared" si="7"/>
        <v>34</v>
      </c>
      <c r="B41" s="14">
        <f>COUNTIF(TraduzioneOsmate!$I:$I,A41)</f>
        <v>2</v>
      </c>
      <c r="C41" s="14">
        <f t="shared" si="5"/>
        <v>0</v>
      </c>
      <c r="D41" s="3"/>
      <c r="F41" s="14">
        <f t="shared" si="6"/>
        <v>0</v>
      </c>
      <c r="G41" s="3"/>
      <c r="H41" s="3"/>
    </row>
    <row r="42" spans="1:8" ht="11.25">
      <c r="A42" s="14">
        <f t="shared" si="7"/>
        <v>35</v>
      </c>
      <c r="B42" s="14">
        <f>COUNTIF(TraduzioneOsmate!$I:$I,A42)</f>
        <v>0</v>
      </c>
      <c r="C42" s="14">
        <f t="shared" si="5"/>
        <v>4</v>
      </c>
      <c r="D42" s="3"/>
      <c r="F42" s="14">
        <f t="shared" si="6"/>
        <v>0</v>
      </c>
      <c r="G42" s="3"/>
      <c r="H42" s="3"/>
    </row>
    <row r="43" spans="1:8" ht="11.25">
      <c r="A43" s="14">
        <f t="shared" si="7"/>
        <v>36</v>
      </c>
      <c r="B43" s="14">
        <f>COUNTIF(TraduzioneOsmate!$I:$I,A43)</f>
        <v>1</v>
      </c>
      <c r="C43" s="14">
        <f t="shared" si="5"/>
        <v>0</v>
      </c>
      <c r="D43" s="3"/>
      <c r="F43" s="14">
        <f t="shared" si="6"/>
        <v>0</v>
      </c>
      <c r="G43" s="3"/>
      <c r="H43" s="3"/>
    </row>
    <row r="44" spans="1:8" ht="11.25">
      <c r="A44" s="14">
        <f t="shared" si="7"/>
        <v>37</v>
      </c>
      <c r="B44" s="14">
        <f>COUNTIF(TraduzioneOsmate!$I:$I,A44)</f>
        <v>1</v>
      </c>
      <c r="C44" s="14">
        <f t="shared" si="5"/>
        <v>0</v>
      </c>
      <c r="D44" s="3"/>
      <c r="F44" s="14">
        <f t="shared" si="6"/>
        <v>0</v>
      </c>
      <c r="G44" s="3"/>
      <c r="H44" s="3"/>
    </row>
    <row r="45" spans="1:8" ht="11.25">
      <c r="A45" s="14">
        <f t="shared" si="7"/>
        <v>38</v>
      </c>
      <c r="B45" s="14">
        <f>COUNTIF(TraduzioneOsmate!$I:$I,A45)</f>
        <v>2</v>
      </c>
      <c r="C45" s="14">
        <f t="shared" si="5"/>
        <v>0</v>
      </c>
      <c r="D45" s="3"/>
      <c r="F45" s="14">
        <f t="shared" si="6"/>
        <v>0</v>
      </c>
      <c r="G45" s="3"/>
      <c r="H45" s="3"/>
    </row>
    <row r="46" spans="1:8" ht="11.25">
      <c r="A46" s="14">
        <f t="shared" si="7"/>
        <v>39</v>
      </c>
      <c r="B46" s="14">
        <f>COUNTIF(TraduzioneOsmate!$I:$I,A46)</f>
        <v>0</v>
      </c>
      <c r="C46" s="14">
        <f t="shared" si="5"/>
        <v>0</v>
      </c>
      <c r="D46" s="3"/>
      <c r="F46" s="14">
        <f t="shared" si="6"/>
        <v>0</v>
      </c>
      <c r="G46" s="3"/>
      <c r="H46" s="3"/>
    </row>
    <row r="47" spans="1:8" ht="11.25">
      <c r="A47" s="14">
        <f t="shared" si="7"/>
        <v>40</v>
      </c>
      <c r="B47" s="14">
        <f>COUNTIF(TraduzioneOsmate!$I:$I,A47)</f>
        <v>5</v>
      </c>
      <c r="C47" s="14">
        <f t="shared" si="5"/>
        <v>8</v>
      </c>
      <c r="D47" s="3"/>
      <c r="F47" s="14">
        <f t="shared" si="6"/>
        <v>11</v>
      </c>
      <c r="G47" s="3"/>
      <c r="H47" s="3"/>
    </row>
    <row r="48" spans="1:8" ht="11.25">
      <c r="A48" s="14">
        <f t="shared" si="7"/>
        <v>41</v>
      </c>
      <c r="B48" s="14">
        <f>COUNTIF(TraduzioneOsmate!$I:$I,A48)</f>
        <v>1</v>
      </c>
      <c r="C48" s="14">
        <f t="shared" si="5"/>
        <v>0</v>
      </c>
      <c r="D48" s="3"/>
      <c r="F48" s="14">
        <f t="shared" si="6"/>
        <v>0</v>
      </c>
      <c r="G48" s="3"/>
      <c r="H48" s="3"/>
    </row>
    <row r="49" spans="1:8" ht="11.25">
      <c r="A49" s="14">
        <f t="shared" si="7"/>
        <v>42</v>
      </c>
      <c r="B49" s="14">
        <f>COUNTIF(TraduzioneOsmate!$I:$I,A49)</f>
        <v>0</v>
      </c>
      <c r="C49" s="14">
        <f t="shared" si="5"/>
        <v>0</v>
      </c>
      <c r="D49" s="3"/>
      <c r="F49" s="14">
        <f t="shared" si="6"/>
        <v>0</v>
      </c>
      <c r="G49" s="3"/>
      <c r="H49" s="3"/>
    </row>
    <row r="50" spans="1:8" ht="11.25">
      <c r="A50" s="14">
        <f t="shared" si="7"/>
        <v>43</v>
      </c>
      <c r="B50" s="14">
        <f>COUNTIF(TraduzioneOsmate!$I:$I,A50)</f>
        <v>0</v>
      </c>
      <c r="C50" s="14">
        <f t="shared" si="5"/>
        <v>0</v>
      </c>
      <c r="D50" s="3"/>
      <c r="F50" s="14">
        <f t="shared" si="6"/>
        <v>0</v>
      </c>
      <c r="G50" s="3"/>
      <c r="H50" s="3"/>
    </row>
    <row r="51" spans="1:8" ht="11.25">
      <c r="A51" s="14">
        <f t="shared" si="7"/>
        <v>44</v>
      </c>
      <c r="B51" s="14">
        <f>COUNTIF(TraduzioneOsmate!$I:$I,A51)</f>
        <v>2</v>
      </c>
      <c r="C51" s="14">
        <f t="shared" si="5"/>
        <v>0</v>
      </c>
      <c r="D51" s="3"/>
      <c r="F51" s="14">
        <f t="shared" si="6"/>
        <v>0</v>
      </c>
      <c r="G51" s="3"/>
      <c r="H51" s="3"/>
    </row>
    <row r="52" spans="1:8" ht="11.25">
      <c r="A52" s="14">
        <f t="shared" si="7"/>
        <v>45</v>
      </c>
      <c r="B52" s="14">
        <f>COUNTIF(TraduzioneOsmate!$I:$I,A52)</f>
        <v>3</v>
      </c>
      <c r="C52" s="14">
        <f t="shared" si="5"/>
        <v>3</v>
      </c>
      <c r="D52" s="3"/>
      <c r="F52" s="14">
        <f t="shared" si="6"/>
        <v>0</v>
      </c>
      <c r="G52" s="3"/>
      <c r="H52" s="3"/>
    </row>
    <row r="53" spans="1:8" ht="11.25">
      <c r="A53" s="14">
        <f t="shared" si="7"/>
        <v>46</v>
      </c>
      <c r="B53" s="14">
        <f>COUNTIF(TraduzioneOsmate!$I:$I,A53)</f>
        <v>0</v>
      </c>
      <c r="C53" s="14">
        <f t="shared" si="5"/>
        <v>0</v>
      </c>
      <c r="D53" s="3"/>
      <c r="F53" s="14">
        <f t="shared" si="6"/>
        <v>0</v>
      </c>
      <c r="G53" s="3"/>
      <c r="H53" s="3"/>
    </row>
    <row r="54" spans="1:8" ht="11.25">
      <c r="A54" s="14">
        <f t="shared" si="7"/>
        <v>47</v>
      </c>
      <c r="B54" s="14">
        <f>COUNTIF(TraduzioneOsmate!$I:$I,A54)</f>
        <v>0</v>
      </c>
      <c r="C54" s="14">
        <f t="shared" si="5"/>
        <v>0</v>
      </c>
      <c r="D54" s="3"/>
      <c r="F54" s="14">
        <f t="shared" si="6"/>
        <v>0</v>
      </c>
      <c r="G54" s="3"/>
      <c r="H54" s="3"/>
    </row>
    <row r="55" spans="1:8" ht="11.25">
      <c r="A55" s="14">
        <f t="shared" si="7"/>
        <v>48</v>
      </c>
      <c r="B55" s="14">
        <f>COUNTIF(TraduzioneOsmate!$I:$I,A55)</f>
        <v>0</v>
      </c>
      <c r="C55" s="14">
        <f t="shared" si="5"/>
        <v>0</v>
      </c>
      <c r="D55" s="3"/>
      <c r="F55" s="14">
        <f t="shared" si="6"/>
        <v>0</v>
      </c>
      <c r="G55" s="3"/>
      <c r="H55" s="3"/>
    </row>
    <row r="56" spans="1:8" ht="11.25">
      <c r="A56" s="14">
        <f t="shared" si="7"/>
        <v>49</v>
      </c>
      <c r="B56" s="14">
        <f>COUNTIF(TraduzioneOsmate!$I:$I,A56)</f>
        <v>0</v>
      </c>
      <c r="C56" s="14">
        <f t="shared" si="5"/>
        <v>0</v>
      </c>
      <c r="D56" s="3"/>
      <c r="F56" s="14">
        <f t="shared" si="6"/>
        <v>0</v>
      </c>
      <c r="G56" s="3"/>
      <c r="H56" s="3"/>
    </row>
    <row r="57" spans="1:8" ht="11.25">
      <c r="A57" s="14">
        <f t="shared" si="7"/>
        <v>50</v>
      </c>
      <c r="B57" s="14">
        <f>COUNTIF(TraduzioneOsmate!$I:$I,A57)</f>
        <v>1</v>
      </c>
      <c r="C57" s="14">
        <f t="shared" si="5"/>
        <v>1</v>
      </c>
      <c r="D57" s="3"/>
      <c r="F57" s="14">
        <f t="shared" si="6"/>
        <v>3</v>
      </c>
      <c r="G57" s="3"/>
      <c r="H57" s="3"/>
    </row>
    <row r="58" spans="1:8" ht="11.25">
      <c r="A58" s="14">
        <f t="shared" si="7"/>
        <v>51</v>
      </c>
      <c r="B58" s="14">
        <f>COUNTIF(TraduzioneOsmate!$I:$I,A58)</f>
        <v>0</v>
      </c>
      <c r="C58" s="14">
        <f t="shared" si="5"/>
        <v>0</v>
      </c>
      <c r="D58" s="3"/>
      <c r="F58" s="14">
        <f t="shared" si="6"/>
        <v>0</v>
      </c>
      <c r="G58" s="3"/>
      <c r="H58" s="3"/>
    </row>
    <row r="59" spans="1:8" ht="11.25">
      <c r="A59" s="14">
        <f t="shared" si="7"/>
        <v>52</v>
      </c>
      <c r="B59" s="14">
        <f>COUNTIF(TraduzioneOsmate!$I:$I,A59)</f>
        <v>0</v>
      </c>
      <c r="C59" s="14">
        <f t="shared" si="5"/>
        <v>0</v>
      </c>
      <c r="D59" s="3"/>
      <c r="F59" s="14">
        <f t="shared" si="6"/>
        <v>0</v>
      </c>
      <c r="G59" s="3"/>
      <c r="H59" s="3"/>
    </row>
    <row r="60" spans="1:8" ht="11.25">
      <c r="A60" s="14">
        <f t="shared" si="7"/>
        <v>53</v>
      </c>
      <c r="B60" s="14">
        <f>COUNTIF(TraduzioneOsmate!$I:$I,A60)</f>
        <v>0</v>
      </c>
      <c r="C60" s="14">
        <f t="shared" si="5"/>
        <v>0</v>
      </c>
      <c r="D60" s="3"/>
      <c r="F60" s="14">
        <f t="shared" si="6"/>
        <v>0</v>
      </c>
      <c r="G60" s="3"/>
      <c r="H60" s="3"/>
    </row>
    <row r="61" spans="1:8" ht="11.25">
      <c r="A61" s="14">
        <f t="shared" si="7"/>
        <v>54</v>
      </c>
      <c r="B61" s="14">
        <f>COUNTIF(TraduzioneOsmate!$I:$I,A61)</f>
        <v>0</v>
      </c>
      <c r="C61" s="14">
        <f t="shared" si="5"/>
        <v>0</v>
      </c>
      <c r="D61" s="3"/>
      <c r="F61" s="14">
        <f t="shared" si="6"/>
        <v>0</v>
      </c>
      <c r="G61" s="3"/>
      <c r="H61" s="3"/>
    </row>
    <row r="62" spans="1:8" ht="11.25">
      <c r="A62" s="14">
        <f t="shared" si="7"/>
        <v>55</v>
      </c>
      <c r="B62" s="14">
        <f>COUNTIF(TraduzioneOsmate!$I:$I,A62)</f>
        <v>2</v>
      </c>
      <c r="C62" s="14">
        <f t="shared" si="5"/>
        <v>2</v>
      </c>
      <c r="D62" s="3"/>
      <c r="F62" s="14">
        <f t="shared" si="6"/>
        <v>0</v>
      </c>
      <c r="G62" s="3"/>
      <c r="H62" s="3"/>
    </row>
    <row r="63" spans="1:8" ht="11.25">
      <c r="A63" s="14">
        <f t="shared" si="7"/>
        <v>56</v>
      </c>
      <c r="B63" s="14">
        <f>COUNTIF(TraduzioneOsmate!$I:$I,A63)</f>
        <v>0</v>
      </c>
      <c r="C63" s="14">
        <f t="shared" si="5"/>
        <v>0</v>
      </c>
      <c r="D63" s="3"/>
      <c r="F63" s="14">
        <f t="shared" si="6"/>
        <v>0</v>
      </c>
      <c r="G63" s="3"/>
      <c r="H63" s="3"/>
    </row>
    <row r="64" spans="1:8" ht="11.25">
      <c r="A64" s="14">
        <f t="shared" si="7"/>
        <v>57</v>
      </c>
      <c r="B64" s="14">
        <f>COUNTIF(TraduzioneOsmate!$I:$I,A64)</f>
        <v>0</v>
      </c>
      <c r="C64" s="14">
        <f t="shared" si="5"/>
        <v>0</v>
      </c>
      <c r="D64" s="3"/>
      <c r="F64" s="14">
        <f t="shared" si="6"/>
        <v>0</v>
      </c>
      <c r="G64" s="3"/>
      <c r="H64" s="3"/>
    </row>
    <row r="65" spans="1:8" ht="11.25">
      <c r="A65" s="14">
        <f t="shared" si="7"/>
        <v>58</v>
      </c>
      <c r="B65" s="14">
        <f>COUNTIF(TraduzioneOsmate!$I:$I,A65)</f>
        <v>0</v>
      </c>
      <c r="C65" s="14">
        <f t="shared" si="5"/>
        <v>0</v>
      </c>
      <c r="D65" s="3"/>
      <c r="F65" s="14">
        <f t="shared" si="6"/>
        <v>0</v>
      </c>
      <c r="G65" s="3"/>
      <c r="H65" s="3"/>
    </row>
    <row r="66" spans="1:8" ht="11.25">
      <c r="A66" s="14">
        <f t="shared" si="7"/>
        <v>59</v>
      </c>
      <c r="B66" s="14">
        <f>COUNTIF(TraduzioneOsmate!$I:$I,A66)</f>
        <v>0</v>
      </c>
      <c r="C66" s="14">
        <f t="shared" si="5"/>
        <v>0</v>
      </c>
      <c r="D66" s="3"/>
      <c r="F66" s="14">
        <f t="shared" si="6"/>
        <v>0</v>
      </c>
      <c r="G66" s="3"/>
      <c r="H66" s="3"/>
    </row>
    <row r="67" spans="1:8" ht="11.25">
      <c r="A67" s="14">
        <f t="shared" si="7"/>
        <v>60</v>
      </c>
      <c r="B67" s="14">
        <f>COUNTIF(TraduzioneOsmate!$I:$I,A67)</f>
        <v>0</v>
      </c>
      <c r="C67" s="14">
        <f t="shared" si="5"/>
        <v>0</v>
      </c>
      <c r="D67" s="3"/>
      <c r="F67" s="14">
        <f t="shared" si="6"/>
        <v>0</v>
      </c>
      <c r="G67" s="3"/>
      <c r="H67" s="3"/>
    </row>
    <row r="68" spans="1:8" ht="11.25">
      <c r="A68" s="14">
        <f t="shared" si="7"/>
        <v>61</v>
      </c>
      <c r="B68" s="14">
        <f>COUNTIF(TraduzioneOsmate!$I:$I,A68)</f>
        <v>0</v>
      </c>
      <c r="C68" s="14">
        <f t="shared" si="5"/>
        <v>0</v>
      </c>
      <c r="D68" s="3"/>
      <c r="F68" s="14">
        <f t="shared" si="6"/>
        <v>0</v>
      </c>
      <c r="G68" s="3"/>
      <c r="H68" s="3"/>
    </row>
    <row r="69" spans="1:8" ht="11.25">
      <c r="A69" s="14">
        <f t="shared" si="7"/>
        <v>62</v>
      </c>
      <c r="B69" s="14">
        <f>COUNTIF(TraduzioneOsmate!$I:$I,A69)</f>
        <v>0</v>
      </c>
      <c r="C69" s="14">
        <f t="shared" si="5"/>
        <v>0</v>
      </c>
      <c r="D69" s="3"/>
      <c r="F69" s="14">
        <f t="shared" si="6"/>
        <v>0</v>
      </c>
      <c r="G69" s="3"/>
      <c r="H69" s="3"/>
    </row>
    <row r="70" spans="1:8" ht="11.25">
      <c r="A70" s="14">
        <f t="shared" si="7"/>
        <v>63</v>
      </c>
      <c r="B70" s="14">
        <f>COUNTIF(TraduzioneOsmate!$I:$I,A70)</f>
        <v>0</v>
      </c>
      <c r="C70" s="14">
        <f t="shared" si="5"/>
        <v>0</v>
      </c>
      <c r="D70" s="3"/>
      <c r="F70" s="14">
        <f t="shared" si="6"/>
        <v>0</v>
      </c>
      <c r="G70" s="3"/>
      <c r="H70" s="3"/>
    </row>
    <row r="71" spans="1:8" ht="11.25">
      <c r="A71" s="14">
        <f t="shared" si="7"/>
        <v>64</v>
      </c>
      <c r="B71" s="14">
        <f>COUNTIF(TraduzioneOsmate!$I:$I,A71)</f>
        <v>0</v>
      </c>
      <c r="C71" s="14">
        <f aca="true" t="shared" si="8" ref="C71:C102">IF(MOD($A71,5)=0,SUM($B71:$B75),0)</f>
        <v>0</v>
      </c>
      <c r="D71" s="3"/>
      <c r="F71" s="14">
        <f aca="true" t="shared" si="9" ref="F71:F102">IF(MOD($A71,10)=0,SUM($B71:$B80),0)</f>
        <v>0</v>
      </c>
      <c r="G71" s="3"/>
      <c r="H71" s="3"/>
    </row>
    <row r="72" spans="1:8" ht="11.25">
      <c r="A72" s="14">
        <f aca="true" t="shared" si="10" ref="A72:A106">A71+1</f>
        <v>65</v>
      </c>
      <c r="B72" s="14">
        <f>COUNTIF(TraduzioneOsmate!$I:$I,A72)</f>
        <v>0</v>
      </c>
      <c r="C72" s="14">
        <f t="shared" si="8"/>
        <v>0</v>
      </c>
      <c r="D72" s="3"/>
      <c r="F72" s="14">
        <f t="shared" si="9"/>
        <v>0</v>
      </c>
      <c r="G72" s="3"/>
      <c r="H72" s="3"/>
    </row>
    <row r="73" spans="1:8" ht="11.25">
      <c r="A73" s="14">
        <f t="shared" si="10"/>
        <v>66</v>
      </c>
      <c r="B73" s="14">
        <f>COUNTIF(TraduzioneOsmate!$I:$I,A73)</f>
        <v>0</v>
      </c>
      <c r="C73" s="14">
        <f t="shared" si="8"/>
        <v>0</v>
      </c>
      <c r="D73" s="3"/>
      <c r="F73" s="14">
        <f t="shared" si="9"/>
        <v>0</v>
      </c>
      <c r="G73" s="3"/>
      <c r="H73" s="3"/>
    </row>
    <row r="74" spans="1:8" ht="11.25">
      <c r="A74" s="14">
        <f t="shared" si="10"/>
        <v>67</v>
      </c>
      <c r="B74" s="14">
        <f>COUNTIF(TraduzioneOsmate!$I:$I,A74)</f>
        <v>0</v>
      </c>
      <c r="C74" s="14">
        <f t="shared" si="8"/>
        <v>0</v>
      </c>
      <c r="D74" s="3"/>
      <c r="F74" s="14">
        <f t="shared" si="9"/>
        <v>0</v>
      </c>
      <c r="G74" s="3"/>
      <c r="H74" s="3"/>
    </row>
    <row r="75" spans="1:8" ht="11.25">
      <c r="A75" s="14">
        <f t="shared" si="10"/>
        <v>68</v>
      </c>
      <c r="B75" s="14">
        <f>COUNTIF(TraduzioneOsmate!$I:$I,A75)</f>
        <v>0</v>
      </c>
      <c r="C75" s="14">
        <f t="shared" si="8"/>
        <v>0</v>
      </c>
      <c r="D75" s="3"/>
      <c r="F75" s="14">
        <f t="shared" si="9"/>
        <v>0</v>
      </c>
      <c r="G75" s="3"/>
      <c r="H75" s="3"/>
    </row>
    <row r="76" spans="1:8" ht="11.25">
      <c r="A76" s="14">
        <f t="shared" si="10"/>
        <v>69</v>
      </c>
      <c r="B76" s="14">
        <f>COUNTIF(TraduzioneOsmate!$I:$I,A76)</f>
        <v>0</v>
      </c>
      <c r="C76" s="14">
        <f t="shared" si="8"/>
        <v>0</v>
      </c>
      <c r="D76" s="3"/>
      <c r="F76" s="14">
        <f t="shared" si="9"/>
        <v>0</v>
      </c>
      <c r="G76" s="3"/>
      <c r="H76" s="3"/>
    </row>
    <row r="77" spans="1:8" ht="11.25">
      <c r="A77" s="14">
        <f t="shared" si="10"/>
        <v>70</v>
      </c>
      <c r="B77" s="14">
        <f>COUNTIF(TraduzioneOsmate!$I:$I,A77)</f>
        <v>0</v>
      </c>
      <c r="C77" s="14">
        <f t="shared" si="8"/>
        <v>0</v>
      </c>
      <c r="D77" s="3"/>
      <c r="F77" s="14">
        <f t="shared" si="9"/>
        <v>0</v>
      </c>
      <c r="G77" s="3"/>
      <c r="H77" s="3"/>
    </row>
    <row r="78" spans="1:8" ht="11.25">
      <c r="A78" s="14">
        <f t="shared" si="10"/>
        <v>71</v>
      </c>
      <c r="B78" s="14">
        <f>COUNTIF(TraduzioneOsmate!$I:$I,A78)</f>
        <v>0</v>
      </c>
      <c r="C78" s="14">
        <f t="shared" si="8"/>
        <v>0</v>
      </c>
      <c r="D78" s="3"/>
      <c r="F78" s="14">
        <f t="shared" si="9"/>
        <v>0</v>
      </c>
      <c r="G78" s="3"/>
      <c r="H78" s="3"/>
    </row>
    <row r="79" spans="1:8" ht="11.25">
      <c r="A79" s="14">
        <f t="shared" si="10"/>
        <v>72</v>
      </c>
      <c r="B79" s="14">
        <f>COUNTIF(TraduzioneOsmate!$I:$I,A79)</f>
        <v>0</v>
      </c>
      <c r="C79" s="14">
        <f t="shared" si="8"/>
        <v>0</v>
      </c>
      <c r="D79" s="3"/>
      <c r="F79" s="14">
        <f t="shared" si="9"/>
        <v>0</v>
      </c>
      <c r="G79" s="3"/>
      <c r="H79" s="3"/>
    </row>
    <row r="80" spans="1:8" ht="11.25">
      <c r="A80" s="14">
        <f t="shared" si="10"/>
        <v>73</v>
      </c>
      <c r="B80" s="14">
        <f>COUNTIF(TraduzioneOsmate!$I:$I,A80)</f>
        <v>0</v>
      </c>
      <c r="C80" s="14">
        <f t="shared" si="8"/>
        <v>0</v>
      </c>
      <c r="D80" s="3"/>
      <c r="F80" s="14">
        <f t="shared" si="9"/>
        <v>0</v>
      </c>
      <c r="G80" s="3"/>
      <c r="H80" s="3"/>
    </row>
    <row r="81" spans="1:8" ht="11.25">
      <c r="A81" s="14">
        <f t="shared" si="10"/>
        <v>74</v>
      </c>
      <c r="B81" s="14">
        <f>COUNTIF(TraduzioneOsmate!$I:$I,A81)</f>
        <v>0</v>
      </c>
      <c r="C81" s="14">
        <f t="shared" si="8"/>
        <v>0</v>
      </c>
      <c r="D81" s="3"/>
      <c r="F81" s="14">
        <f t="shared" si="9"/>
        <v>0</v>
      </c>
      <c r="G81" s="3"/>
      <c r="H81" s="3"/>
    </row>
    <row r="82" spans="1:8" ht="11.25">
      <c r="A82" s="14">
        <f t="shared" si="10"/>
        <v>75</v>
      </c>
      <c r="B82" s="14">
        <f>COUNTIF(TraduzioneOsmate!$I:$I,A82)</f>
        <v>0</v>
      </c>
      <c r="C82" s="14">
        <f t="shared" si="8"/>
        <v>0</v>
      </c>
      <c r="D82" s="3"/>
      <c r="F82" s="14">
        <f t="shared" si="9"/>
        <v>0</v>
      </c>
      <c r="G82" s="3"/>
      <c r="H82" s="3"/>
    </row>
    <row r="83" spans="1:8" ht="11.25">
      <c r="A83" s="14">
        <f t="shared" si="10"/>
        <v>76</v>
      </c>
      <c r="B83" s="14">
        <f>COUNTIF(TraduzioneOsmate!$I:$I,A83)</f>
        <v>0</v>
      </c>
      <c r="C83" s="14">
        <f t="shared" si="8"/>
        <v>0</v>
      </c>
      <c r="D83" s="3"/>
      <c r="F83" s="14">
        <f t="shared" si="9"/>
        <v>0</v>
      </c>
      <c r="G83" s="3"/>
      <c r="H83" s="3"/>
    </row>
    <row r="84" spans="1:8" ht="11.25">
      <c r="A84" s="14">
        <f t="shared" si="10"/>
        <v>77</v>
      </c>
      <c r="B84" s="14">
        <f>COUNTIF(TraduzioneOsmate!$I:$I,A84)</f>
        <v>0</v>
      </c>
      <c r="C84" s="14">
        <f t="shared" si="8"/>
        <v>0</v>
      </c>
      <c r="D84" s="3"/>
      <c r="F84" s="14">
        <f t="shared" si="9"/>
        <v>0</v>
      </c>
      <c r="G84" s="3"/>
      <c r="H84" s="3"/>
    </row>
    <row r="85" spans="1:8" ht="11.25">
      <c r="A85" s="14">
        <f t="shared" si="10"/>
        <v>78</v>
      </c>
      <c r="B85" s="14">
        <f>COUNTIF(TraduzioneOsmate!$I:$I,A85)</f>
        <v>0</v>
      </c>
      <c r="C85" s="14">
        <f t="shared" si="8"/>
        <v>0</v>
      </c>
      <c r="D85" s="3"/>
      <c r="F85" s="14">
        <f t="shared" si="9"/>
        <v>0</v>
      </c>
      <c r="G85" s="3"/>
      <c r="H85" s="3"/>
    </row>
    <row r="86" spans="1:8" ht="11.25">
      <c r="A86" s="14">
        <f t="shared" si="10"/>
        <v>79</v>
      </c>
      <c r="B86" s="14">
        <f>COUNTIF(TraduzioneOsmate!$I:$I,A86)</f>
        <v>0</v>
      </c>
      <c r="C86" s="14">
        <f t="shared" si="8"/>
        <v>0</v>
      </c>
      <c r="D86" s="3"/>
      <c r="F86" s="14">
        <f t="shared" si="9"/>
        <v>0</v>
      </c>
      <c r="G86" s="3"/>
      <c r="H86" s="3"/>
    </row>
    <row r="87" spans="1:8" ht="11.25">
      <c r="A87" s="14">
        <f t="shared" si="10"/>
        <v>80</v>
      </c>
      <c r="B87" s="14">
        <f>COUNTIF(TraduzioneOsmate!$I:$I,A87)</f>
        <v>0</v>
      </c>
      <c r="C87" s="14">
        <f t="shared" si="8"/>
        <v>0</v>
      </c>
      <c r="D87" s="3"/>
      <c r="F87" s="14">
        <f t="shared" si="9"/>
        <v>0</v>
      </c>
      <c r="G87" s="3"/>
      <c r="H87" s="3"/>
    </row>
    <row r="88" spans="1:8" ht="11.25">
      <c r="A88" s="14">
        <f t="shared" si="10"/>
        <v>81</v>
      </c>
      <c r="B88" s="14">
        <f>COUNTIF(TraduzioneOsmate!$I:$I,A88)</f>
        <v>0</v>
      </c>
      <c r="C88" s="14">
        <f t="shared" si="8"/>
        <v>0</v>
      </c>
      <c r="D88" s="3"/>
      <c r="F88" s="14">
        <f t="shared" si="9"/>
        <v>0</v>
      </c>
      <c r="G88" s="3"/>
      <c r="H88" s="3"/>
    </row>
    <row r="89" spans="1:8" ht="11.25">
      <c r="A89" s="14">
        <f t="shared" si="10"/>
        <v>82</v>
      </c>
      <c r="B89" s="14">
        <f>COUNTIF(TraduzioneOsmate!$I:$I,A89)</f>
        <v>0</v>
      </c>
      <c r="C89" s="14">
        <f t="shared" si="8"/>
        <v>0</v>
      </c>
      <c r="D89" s="3"/>
      <c r="F89" s="14">
        <f t="shared" si="9"/>
        <v>0</v>
      </c>
      <c r="G89" s="3"/>
      <c r="H89" s="3"/>
    </row>
    <row r="90" spans="1:8" ht="11.25">
      <c r="A90" s="14">
        <f t="shared" si="10"/>
        <v>83</v>
      </c>
      <c r="B90" s="14">
        <f>COUNTIF(TraduzioneOsmate!$I:$I,A90)</f>
        <v>0</v>
      </c>
      <c r="C90" s="14">
        <f t="shared" si="8"/>
        <v>0</v>
      </c>
      <c r="D90" s="3"/>
      <c r="F90" s="14">
        <f t="shared" si="9"/>
        <v>0</v>
      </c>
      <c r="G90" s="3"/>
      <c r="H90" s="3"/>
    </row>
    <row r="91" spans="1:8" ht="11.25">
      <c r="A91" s="14">
        <f t="shared" si="10"/>
        <v>84</v>
      </c>
      <c r="B91" s="14">
        <f>COUNTIF(TraduzioneOsmate!$I:$I,A91)</f>
        <v>0</v>
      </c>
      <c r="C91" s="14">
        <f t="shared" si="8"/>
        <v>0</v>
      </c>
      <c r="D91" s="3"/>
      <c r="F91" s="14">
        <f t="shared" si="9"/>
        <v>0</v>
      </c>
      <c r="G91" s="3"/>
      <c r="H91" s="3"/>
    </row>
    <row r="92" spans="1:8" ht="11.25">
      <c r="A92" s="14">
        <f t="shared" si="10"/>
        <v>85</v>
      </c>
      <c r="B92" s="14">
        <f>COUNTIF(TraduzioneOsmate!$I:$I,A92)</f>
        <v>0</v>
      </c>
      <c r="C92" s="14">
        <f t="shared" si="8"/>
        <v>0</v>
      </c>
      <c r="D92" s="3"/>
      <c r="F92" s="14">
        <f t="shared" si="9"/>
        <v>0</v>
      </c>
      <c r="G92" s="3"/>
      <c r="H92" s="3"/>
    </row>
    <row r="93" spans="1:8" ht="11.25">
      <c r="A93" s="14">
        <f t="shared" si="10"/>
        <v>86</v>
      </c>
      <c r="B93" s="14">
        <f>COUNTIF(TraduzioneOsmate!$I:$I,A93)</f>
        <v>0</v>
      </c>
      <c r="C93" s="14">
        <f t="shared" si="8"/>
        <v>0</v>
      </c>
      <c r="D93" s="3"/>
      <c r="F93" s="14">
        <f t="shared" si="9"/>
        <v>0</v>
      </c>
      <c r="G93" s="3"/>
      <c r="H93" s="3"/>
    </row>
    <row r="94" spans="1:8" ht="11.25">
      <c r="A94" s="14">
        <f t="shared" si="10"/>
        <v>87</v>
      </c>
      <c r="B94" s="14">
        <f>COUNTIF(TraduzioneOsmate!$I:$I,A94)</f>
        <v>0</v>
      </c>
      <c r="C94" s="14">
        <f t="shared" si="8"/>
        <v>0</v>
      </c>
      <c r="D94" s="3"/>
      <c r="F94" s="14">
        <f t="shared" si="9"/>
        <v>0</v>
      </c>
      <c r="G94" s="3"/>
      <c r="H94" s="3"/>
    </row>
    <row r="95" spans="1:8" ht="11.25">
      <c r="A95" s="14">
        <f t="shared" si="10"/>
        <v>88</v>
      </c>
      <c r="B95" s="14">
        <f>COUNTIF(TraduzioneOsmate!$I:$I,A95)</f>
        <v>0</v>
      </c>
      <c r="C95" s="14">
        <f t="shared" si="8"/>
        <v>0</v>
      </c>
      <c r="D95" s="3"/>
      <c r="F95" s="14">
        <f t="shared" si="9"/>
        <v>0</v>
      </c>
      <c r="G95" s="3"/>
      <c r="H95" s="3"/>
    </row>
    <row r="96" spans="1:8" ht="11.25">
      <c r="A96" s="14">
        <f t="shared" si="10"/>
        <v>89</v>
      </c>
      <c r="B96" s="14">
        <f>COUNTIF(TraduzioneOsmate!$I:$I,A96)</f>
        <v>0</v>
      </c>
      <c r="C96" s="14">
        <f t="shared" si="8"/>
        <v>0</v>
      </c>
      <c r="D96" s="3"/>
      <c r="F96" s="14">
        <f t="shared" si="9"/>
        <v>0</v>
      </c>
      <c r="G96" s="3"/>
      <c r="H96" s="3"/>
    </row>
    <row r="97" spans="1:8" ht="11.25">
      <c r="A97" s="14">
        <f t="shared" si="10"/>
        <v>90</v>
      </c>
      <c r="B97" s="14">
        <f>COUNTIF(TraduzioneOsmate!$I:$I,A97)</f>
        <v>0</v>
      </c>
      <c r="C97" s="14">
        <f t="shared" si="8"/>
        <v>0</v>
      </c>
      <c r="D97" s="3"/>
      <c r="F97" s="14">
        <f t="shared" si="9"/>
        <v>0</v>
      </c>
      <c r="G97" s="3"/>
      <c r="H97" s="3"/>
    </row>
    <row r="98" spans="1:8" ht="11.25">
      <c r="A98" s="14">
        <f t="shared" si="10"/>
        <v>91</v>
      </c>
      <c r="B98" s="14">
        <f>COUNTIF(TraduzioneOsmate!$I:$I,A98)</f>
        <v>0</v>
      </c>
      <c r="C98" s="14">
        <f t="shared" si="8"/>
        <v>0</v>
      </c>
      <c r="D98" s="3"/>
      <c r="F98" s="14">
        <f t="shared" si="9"/>
        <v>0</v>
      </c>
      <c r="G98" s="3"/>
      <c r="H98" s="3"/>
    </row>
    <row r="99" spans="1:8" ht="11.25">
      <c r="A99" s="14">
        <f t="shared" si="10"/>
        <v>92</v>
      </c>
      <c r="B99" s="14">
        <f>COUNTIF(TraduzioneOsmate!$I:$I,A99)</f>
        <v>0</v>
      </c>
      <c r="C99" s="14">
        <f t="shared" si="8"/>
        <v>0</v>
      </c>
      <c r="D99" s="3"/>
      <c r="F99" s="14">
        <f t="shared" si="9"/>
        <v>0</v>
      </c>
      <c r="G99" s="3"/>
      <c r="H99" s="3"/>
    </row>
    <row r="100" spans="1:8" ht="11.25">
      <c r="A100" s="14">
        <f t="shared" si="10"/>
        <v>93</v>
      </c>
      <c r="B100" s="14">
        <f>COUNTIF(TraduzioneOsmate!$I:$I,A100)</f>
        <v>0</v>
      </c>
      <c r="C100" s="14">
        <f t="shared" si="8"/>
        <v>0</v>
      </c>
      <c r="D100" s="3"/>
      <c r="F100" s="14">
        <f t="shared" si="9"/>
        <v>0</v>
      </c>
      <c r="G100" s="3"/>
      <c r="H100" s="3"/>
    </row>
    <row r="101" spans="1:8" ht="11.25">
      <c r="A101" s="14">
        <f t="shared" si="10"/>
        <v>94</v>
      </c>
      <c r="B101" s="14">
        <f>COUNTIF(TraduzioneOsmate!$I:$I,A101)</f>
        <v>0</v>
      </c>
      <c r="C101" s="14">
        <f t="shared" si="8"/>
        <v>0</v>
      </c>
      <c r="D101" s="3"/>
      <c r="F101" s="14">
        <f t="shared" si="9"/>
        <v>0</v>
      </c>
      <c r="G101" s="3"/>
      <c r="H101" s="3"/>
    </row>
    <row r="102" spans="1:8" ht="11.25">
      <c r="A102" s="14">
        <f t="shared" si="10"/>
        <v>95</v>
      </c>
      <c r="B102" s="14">
        <f>COUNTIF(TraduzioneOsmate!$I:$I,A102)</f>
        <v>0</v>
      </c>
      <c r="C102" s="14">
        <f t="shared" si="8"/>
        <v>0</v>
      </c>
      <c r="D102" s="3"/>
      <c r="F102" s="14">
        <f t="shared" si="9"/>
        <v>0</v>
      </c>
      <c r="G102" s="3"/>
      <c r="H102" s="3"/>
    </row>
    <row r="103" spans="1:8" ht="11.25">
      <c r="A103" s="14">
        <f t="shared" si="10"/>
        <v>96</v>
      </c>
      <c r="B103" s="14">
        <f>COUNTIF(TraduzioneOsmate!$I:$I,A103)</f>
        <v>0</v>
      </c>
      <c r="C103" s="14">
        <f>IF(MOD($A103,5)=0,SUM($B103:$B107),0)</f>
        <v>0</v>
      </c>
      <c r="D103" s="3"/>
      <c r="F103" s="14">
        <f>IF(MOD($A103,10)=0,SUM($B103:$B112),0)</f>
        <v>0</v>
      </c>
      <c r="G103" s="3"/>
      <c r="H103" s="3"/>
    </row>
    <row r="104" spans="1:8" ht="11.25">
      <c r="A104" s="14">
        <f t="shared" si="10"/>
        <v>97</v>
      </c>
      <c r="B104" s="14">
        <f>COUNTIF(TraduzioneOsmate!$I:$I,A104)</f>
        <v>0</v>
      </c>
      <c r="C104" s="14">
        <f>IF(MOD($A104,5)=0,SUM($B104:$B108),0)</f>
        <v>0</v>
      </c>
      <c r="D104" s="3"/>
      <c r="F104" s="14">
        <f>IF(MOD($A104,10)=0,SUM($B104:$B113),0)</f>
        <v>0</v>
      </c>
      <c r="G104" s="3"/>
      <c r="H104" s="3"/>
    </row>
    <row r="105" spans="1:8" ht="11.25">
      <c r="A105" s="14">
        <f t="shared" si="10"/>
        <v>98</v>
      </c>
      <c r="B105" s="14">
        <f>COUNTIF(TraduzioneOsmate!$I:$I,A105)</f>
        <v>0</v>
      </c>
      <c r="C105" s="14">
        <f>IF(MOD($A105,5)=0,SUM($B105:$B109),0)</f>
        <v>0</v>
      </c>
      <c r="D105" s="3"/>
      <c r="F105" s="14">
        <f>IF(MOD($A105,10)=0,SUM($B105:$B114),0)</f>
        <v>0</v>
      </c>
      <c r="G105" s="3"/>
      <c r="H105" s="3"/>
    </row>
    <row r="106" spans="1:8" ht="11.25">
      <c r="A106" s="14">
        <f t="shared" si="10"/>
        <v>99</v>
      </c>
      <c r="B106" s="14">
        <f>COUNTIF(TraduzioneOsmate!$I:$I,A106)</f>
        <v>0</v>
      </c>
      <c r="C106" s="14">
        <f>IF(MOD($A106,5)=0,SUM($B106:$B110),0)</f>
        <v>0</v>
      </c>
      <c r="D106" s="3"/>
      <c r="F106" s="14">
        <f>IF(MOD($A106,10)=0,SUM($B106:$B115),0)</f>
        <v>0</v>
      </c>
      <c r="G106" s="3"/>
      <c r="H106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Stato d'anime di Cadrezzate e Osmate 1597</dc:title>
  <dc:subject>ASDMI Vis.Past. Besozzo vol.8 q.16</dc:subject>
  <dc:creator>Angelo Barbieri</dc:creator>
  <cp:keywords/>
  <dc:description>
</dc:description>
  <cp:lastModifiedBy>Angelo Barbieri</cp:lastModifiedBy>
  <dcterms:created xsi:type="dcterms:W3CDTF">2004-11-27T17:05:10Z</dcterms:created>
  <dcterms:modified xsi:type="dcterms:W3CDTF">2005-09-20T21:51:58Z</dcterms:modified>
  <cp:category>Archivi storici</cp:category>
  <cp:version/>
  <cp:contentType/>
  <cp:contentStatus/>
</cp:coreProperties>
</file>